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hsrcacza-my.sharepoint.com/personal/akahn_hsrc_ac_za/Documents/Documents/BIS/BIS 2019-2021/Reports/Main report/Appendix tables/"/>
    </mc:Choice>
  </mc:AlternateContent>
  <xr:revisionPtr revIDLastSave="3" documentId="8_{A585B8BA-37D4-4578-8EBE-64B52B5503FC}" xr6:coauthVersionLast="47" xr6:coauthVersionMax="47" xr10:uidLastSave="{6E65679A-2340-46FB-98FE-E883FF9F72EA}"/>
  <bookViews>
    <workbookView xWindow="28680" yWindow="-120" windowWidth="29040" windowHeight="15720" xr2:uid="{ED649F12-A4B2-4FC8-A97A-5874172A7400}"/>
  </bookViews>
  <sheets>
    <sheet name="1. ABOUT THIS DATA" sheetId="2" r:id="rId1"/>
    <sheet name="2. BIS 2019-2021 SECTOR" sheetId="1"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65" i="1" l="1"/>
  <c r="B977" i="1"/>
  <c r="B732" i="1" l="1"/>
  <c r="C926" i="1"/>
  <c r="B926" i="1"/>
  <c r="G925" i="1"/>
  <c r="C925" i="1"/>
  <c r="G924" i="1" l="1"/>
  <c r="C924" i="1"/>
  <c r="B942" i="1"/>
  <c r="B941" i="1"/>
  <c r="B940" i="1"/>
  <c r="D468" i="1" l="1"/>
  <c r="L469" i="1"/>
  <c r="K469" i="1"/>
  <c r="J469" i="1"/>
  <c r="I469" i="1"/>
  <c r="H469" i="1"/>
  <c r="G469" i="1"/>
  <c r="F469" i="1"/>
  <c r="E469" i="1"/>
  <c r="D469" i="1"/>
  <c r="C469" i="1"/>
  <c r="B469" i="1"/>
  <c r="L468" i="1"/>
  <c r="K468" i="1"/>
  <c r="J468" i="1"/>
  <c r="I468" i="1"/>
  <c r="H468" i="1"/>
  <c r="G468" i="1"/>
  <c r="F468" i="1"/>
  <c r="E468" i="1"/>
  <c r="C468" i="1"/>
  <c r="B468" i="1"/>
  <c r="L467" i="1"/>
  <c r="K467" i="1"/>
  <c r="J467" i="1"/>
  <c r="I467" i="1"/>
  <c r="H467" i="1"/>
  <c r="G467" i="1"/>
  <c r="F467" i="1"/>
  <c r="E467" i="1"/>
  <c r="D467" i="1"/>
  <c r="C467" i="1"/>
  <c r="B467" i="1"/>
  <c r="L466" i="1"/>
  <c r="K466" i="1"/>
  <c r="J466" i="1"/>
  <c r="I466" i="1"/>
  <c r="H466" i="1"/>
  <c r="G466" i="1"/>
  <c r="F466" i="1"/>
  <c r="E466" i="1"/>
  <c r="D466" i="1"/>
  <c r="C466" i="1"/>
  <c r="B466" i="1"/>
  <c r="B377" i="1"/>
  <c r="B375" i="1"/>
  <c r="B361" i="1"/>
  <c r="B360" i="1"/>
  <c r="B350" i="1"/>
  <c r="B349" i="1"/>
  <c r="B348" i="1"/>
  <c r="B344" i="1"/>
  <c r="B336" i="1"/>
  <c r="B321" i="1"/>
  <c r="B240" i="1"/>
  <c r="G455" i="1"/>
  <c r="G454" i="1"/>
  <c r="G453" i="1"/>
  <c r="G451" i="1"/>
  <c r="G450" i="1"/>
  <c r="G449" i="1"/>
  <c r="G447" i="1"/>
  <c r="G446" i="1"/>
  <c r="G445" i="1"/>
  <c r="G443" i="1"/>
  <c r="G442" i="1"/>
  <c r="G441" i="1"/>
  <c r="C455" i="1"/>
  <c r="C454" i="1"/>
  <c r="C453" i="1"/>
  <c r="C451" i="1"/>
  <c r="C450" i="1"/>
  <c r="C449" i="1"/>
  <c r="C447" i="1"/>
  <c r="C446" i="1"/>
  <c r="C445" i="1"/>
  <c r="C443" i="1"/>
  <c r="C442" i="1"/>
  <c r="C441" i="1"/>
  <c r="L455" i="1"/>
  <c r="K455" i="1"/>
  <c r="J455" i="1"/>
  <c r="I455" i="1"/>
  <c r="H455" i="1"/>
  <c r="L454" i="1"/>
  <c r="K454" i="1"/>
  <c r="J454" i="1"/>
  <c r="I454" i="1"/>
  <c r="H454" i="1"/>
  <c r="L453" i="1"/>
  <c r="K453" i="1"/>
  <c r="J453" i="1"/>
  <c r="I453" i="1"/>
  <c r="H453" i="1"/>
  <c r="L451" i="1"/>
  <c r="K451" i="1"/>
  <c r="J451" i="1"/>
  <c r="I451" i="1"/>
  <c r="H451" i="1"/>
  <c r="L450" i="1"/>
  <c r="K450" i="1"/>
  <c r="J450" i="1"/>
  <c r="I450" i="1"/>
  <c r="H450" i="1"/>
  <c r="L449" i="1"/>
  <c r="K449" i="1"/>
  <c r="J449" i="1"/>
  <c r="I449" i="1"/>
  <c r="H449" i="1"/>
  <c r="L447" i="1"/>
  <c r="K447" i="1"/>
  <c r="J447" i="1"/>
  <c r="I447" i="1"/>
  <c r="H447" i="1"/>
  <c r="L446" i="1"/>
  <c r="K446" i="1"/>
  <c r="J446" i="1"/>
  <c r="I446" i="1"/>
  <c r="H446" i="1"/>
  <c r="L445" i="1"/>
  <c r="K445" i="1"/>
  <c r="J445" i="1"/>
  <c r="I445" i="1"/>
  <c r="H445" i="1"/>
  <c r="L443" i="1"/>
  <c r="K443" i="1"/>
  <c r="J443" i="1"/>
  <c r="I443" i="1"/>
  <c r="H443" i="1"/>
  <c r="L442" i="1"/>
  <c r="K442" i="1"/>
  <c r="J442" i="1"/>
  <c r="I442" i="1"/>
  <c r="H442" i="1"/>
  <c r="L441" i="1"/>
  <c r="K441" i="1"/>
  <c r="J441" i="1"/>
  <c r="I441" i="1"/>
  <c r="H441" i="1"/>
  <c r="F455" i="1"/>
  <c r="E455" i="1"/>
  <c r="D455" i="1"/>
  <c r="F454" i="1"/>
  <c r="E454" i="1"/>
  <c r="D454" i="1"/>
  <c r="F453" i="1"/>
  <c r="E453" i="1"/>
  <c r="D453" i="1"/>
  <c r="F451" i="1"/>
  <c r="E451" i="1"/>
  <c r="D451" i="1"/>
  <c r="F450" i="1"/>
  <c r="E450" i="1"/>
  <c r="D450" i="1"/>
  <c r="F449" i="1"/>
  <c r="E449" i="1"/>
  <c r="D449" i="1"/>
  <c r="F447" i="1"/>
  <c r="E447" i="1"/>
  <c r="D447" i="1"/>
  <c r="F446" i="1"/>
  <c r="E446" i="1"/>
  <c r="D446" i="1"/>
  <c r="F445" i="1"/>
  <c r="E445" i="1"/>
  <c r="D445" i="1"/>
  <c r="F443" i="1"/>
  <c r="E443" i="1"/>
  <c r="D443" i="1"/>
  <c r="F442" i="1"/>
  <c r="E442" i="1"/>
  <c r="D442" i="1"/>
  <c r="F441" i="1"/>
  <c r="E441" i="1"/>
  <c r="D441" i="1"/>
  <c r="B441" i="1"/>
  <c r="B455" i="1"/>
  <c r="B454" i="1"/>
  <c r="B453" i="1"/>
  <c r="B451" i="1"/>
  <c r="B450" i="1"/>
  <c r="B449" i="1"/>
  <c r="B447" i="1"/>
  <c r="B446" i="1"/>
  <c r="B445" i="1"/>
  <c r="B443" i="1"/>
  <c r="B442" i="1"/>
  <c r="B404" i="1"/>
  <c r="B187" i="1" l="1"/>
  <c r="B189" i="1"/>
  <c r="B137" i="1"/>
  <c r="D17" i="1"/>
  <c r="D18" i="1"/>
  <c r="B169" i="1" l="1"/>
  <c r="L207" i="1"/>
  <c r="K207" i="1"/>
  <c r="J207" i="1"/>
  <c r="I207" i="1"/>
  <c r="H207" i="1"/>
  <c r="F207" i="1"/>
  <c r="E207" i="1"/>
  <c r="D207" i="1"/>
  <c r="L206" i="1"/>
  <c r="K206" i="1"/>
  <c r="J206" i="1"/>
  <c r="I206" i="1"/>
  <c r="H206" i="1"/>
  <c r="F206" i="1"/>
  <c r="E206" i="1"/>
  <c r="D206" i="1"/>
  <c r="L205" i="1"/>
  <c r="K205" i="1"/>
  <c r="J205" i="1"/>
  <c r="I205" i="1"/>
  <c r="H205" i="1"/>
  <c r="F205" i="1"/>
  <c r="E205" i="1"/>
  <c r="D205" i="1"/>
  <c r="L204" i="1"/>
  <c r="K204" i="1"/>
  <c r="J204" i="1"/>
  <c r="I204" i="1"/>
  <c r="H204" i="1"/>
  <c r="F204" i="1"/>
  <c r="E204" i="1"/>
  <c r="D204" i="1"/>
  <c r="L203" i="1"/>
  <c r="K203" i="1"/>
  <c r="J203" i="1"/>
  <c r="I203" i="1"/>
  <c r="H203" i="1"/>
  <c r="F203" i="1"/>
  <c r="E203" i="1"/>
  <c r="D203" i="1"/>
  <c r="L202" i="1"/>
  <c r="K202" i="1"/>
  <c r="J202" i="1"/>
  <c r="I202" i="1"/>
  <c r="H202" i="1"/>
  <c r="F202" i="1"/>
  <c r="E202" i="1"/>
  <c r="D202" i="1"/>
  <c r="B186" i="1"/>
  <c r="L941" i="1" l="1"/>
  <c r="K941" i="1"/>
  <c r="J941" i="1"/>
  <c r="I941" i="1"/>
  <c r="H941" i="1"/>
  <c r="F941" i="1"/>
  <c r="E941" i="1"/>
  <c r="D941" i="1"/>
  <c r="L938" i="1"/>
  <c r="L942" i="1" s="1"/>
  <c r="K938" i="1"/>
  <c r="K942" i="1" s="1"/>
  <c r="J938" i="1"/>
  <c r="J942" i="1" s="1"/>
  <c r="I938" i="1"/>
  <c r="I942" i="1" s="1"/>
  <c r="H938" i="1"/>
  <c r="H942" i="1" s="1"/>
  <c r="F938" i="1"/>
  <c r="F942" i="1" s="1"/>
  <c r="E938" i="1"/>
  <c r="E942" i="1" s="1"/>
  <c r="D938" i="1"/>
  <c r="D942" i="1" s="1"/>
  <c r="B938" i="1"/>
  <c r="G937" i="1"/>
  <c r="C937" i="1"/>
  <c r="G936" i="1"/>
  <c r="C936" i="1"/>
  <c r="L918" i="1"/>
  <c r="K918" i="1"/>
  <c r="J918" i="1"/>
  <c r="I918" i="1"/>
  <c r="H918" i="1"/>
  <c r="F918" i="1"/>
  <c r="E918" i="1"/>
  <c r="D918" i="1"/>
  <c r="L917" i="1"/>
  <c r="K917" i="1"/>
  <c r="J917" i="1"/>
  <c r="I917" i="1"/>
  <c r="H917" i="1"/>
  <c r="F917" i="1"/>
  <c r="E917" i="1"/>
  <c r="D917" i="1"/>
  <c r="B917" i="1"/>
  <c r="G914" i="1"/>
  <c r="C914" i="1"/>
  <c r="B914" i="1"/>
  <c r="B918" i="1" s="1"/>
  <c r="G913" i="1"/>
  <c r="C913" i="1"/>
  <c r="G912" i="1"/>
  <c r="C912" i="1"/>
  <c r="D965" i="1"/>
  <c r="L962" i="1"/>
  <c r="L966" i="1" s="1"/>
  <c r="K962" i="1"/>
  <c r="K966" i="1" s="1"/>
  <c r="J962" i="1"/>
  <c r="J966" i="1" s="1"/>
  <c r="I962" i="1"/>
  <c r="I966" i="1" s="1"/>
  <c r="H962" i="1"/>
  <c r="H966" i="1" s="1"/>
  <c r="G962" i="1"/>
  <c r="F962" i="1"/>
  <c r="F966" i="1" s="1"/>
  <c r="E962" i="1"/>
  <c r="E966" i="1" s="1"/>
  <c r="D962" i="1"/>
  <c r="D966" i="1" s="1"/>
  <c r="C962" i="1"/>
  <c r="B962" i="1"/>
  <c r="F965" i="1"/>
  <c r="K965" i="1"/>
  <c r="J965" i="1"/>
  <c r="I965" i="1"/>
  <c r="H965" i="1"/>
  <c r="C938" i="1" l="1"/>
  <c r="C942" i="1" s="1"/>
  <c r="G941" i="1"/>
  <c r="C941" i="1"/>
  <c r="G938" i="1"/>
  <c r="G942" i="1" s="1"/>
  <c r="G917" i="1"/>
  <c r="G918" i="1"/>
  <c r="C918" i="1"/>
  <c r="C917" i="1"/>
  <c r="E965" i="1"/>
  <c r="C965" i="1"/>
  <c r="G965" i="1"/>
  <c r="C966" i="1"/>
  <c r="G966" i="1"/>
  <c r="L965" i="1"/>
  <c r="B966" i="1"/>
  <c r="G885" i="1" l="1"/>
  <c r="C884" i="1"/>
  <c r="G134" i="1"/>
  <c r="G127" i="1"/>
  <c r="C127" i="1"/>
  <c r="C747" i="1"/>
  <c r="G1015" i="1"/>
  <c r="C1012" i="1"/>
  <c r="L1026" i="1"/>
  <c r="K1026" i="1"/>
  <c r="J1026" i="1"/>
  <c r="I1026" i="1"/>
  <c r="H1026" i="1"/>
  <c r="F1026" i="1"/>
  <c r="E1026" i="1"/>
  <c r="D1026" i="1"/>
  <c r="L1025" i="1"/>
  <c r="K1025" i="1"/>
  <c r="J1025" i="1"/>
  <c r="I1025" i="1"/>
  <c r="H1025" i="1"/>
  <c r="F1025" i="1"/>
  <c r="E1025" i="1"/>
  <c r="D1025" i="1"/>
  <c r="L1024" i="1"/>
  <c r="K1024" i="1"/>
  <c r="J1024" i="1"/>
  <c r="I1024" i="1"/>
  <c r="H1024" i="1"/>
  <c r="F1024" i="1"/>
  <c r="E1024" i="1"/>
  <c r="D1024" i="1"/>
  <c r="L1023" i="1"/>
  <c r="K1023" i="1"/>
  <c r="J1023" i="1"/>
  <c r="I1023" i="1"/>
  <c r="H1023" i="1"/>
  <c r="F1023" i="1"/>
  <c r="E1023" i="1"/>
  <c r="D1023" i="1"/>
  <c r="L1022" i="1"/>
  <c r="K1022" i="1"/>
  <c r="J1022" i="1"/>
  <c r="I1022" i="1"/>
  <c r="H1022" i="1"/>
  <c r="F1022" i="1"/>
  <c r="E1022" i="1"/>
  <c r="D1022" i="1"/>
  <c r="L1021" i="1"/>
  <c r="K1021" i="1"/>
  <c r="J1021" i="1"/>
  <c r="I1021" i="1"/>
  <c r="H1021" i="1"/>
  <c r="F1021" i="1"/>
  <c r="E1021" i="1"/>
  <c r="D1021" i="1"/>
  <c r="L1020" i="1"/>
  <c r="K1020" i="1"/>
  <c r="J1020" i="1"/>
  <c r="I1020" i="1"/>
  <c r="H1020" i="1"/>
  <c r="F1020" i="1"/>
  <c r="E1020" i="1"/>
  <c r="D1020" i="1"/>
  <c r="L1019" i="1"/>
  <c r="K1019" i="1"/>
  <c r="J1019" i="1"/>
  <c r="I1019" i="1"/>
  <c r="H1019" i="1"/>
  <c r="F1019" i="1"/>
  <c r="E1019" i="1"/>
  <c r="D1019" i="1"/>
  <c r="L1018" i="1"/>
  <c r="K1018" i="1"/>
  <c r="J1018" i="1"/>
  <c r="I1018" i="1"/>
  <c r="H1018" i="1"/>
  <c r="F1018" i="1"/>
  <c r="E1018" i="1"/>
  <c r="D1018" i="1"/>
  <c r="G1016" i="1"/>
  <c r="G1014" i="1"/>
  <c r="G1013" i="1"/>
  <c r="G1012" i="1"/>
  <c r="G1011" i="1"/>
  <c r="G1010" i="1"/>
  <c r="G1009" i="1"/>
  <c r="G1008" i="1"/>
  <c r="C1013" i="1"/>
  <c r="C1016" i="1"/>
  <c r="C1015" i="1"/>
  <c r="C1014" i="1"/>
  <c r="C1011" i="1"/>
  <c r="C1010" i="1"/>
  <c r="C1009" i="1"/>
  <c r="C1008" i="1"/>
  <c r="E1001" i="1"/>
  <c r="L1001" i="1"/>
  <c r="K1001" i="1"/>
  <c r="J1001" i="1"/>
  <c r="I1001" i="1"/>
  <c r="H1001" i="1"/>
  <c r="F1001" i="1"/>
  <c r="D1001" i="1"/>
  <c r="B1002" i="1"/>
  <c r="B1001" i="1"/>
  <c r="G997" i="1"/>
  <c r="G996" i="1"/>
  <c r="C997" i="1"/>
  <c r="C996" i="1"/>
  <c r="L998" i="1"/>
  <c r="L1002" i="1" s="1"/>
  <c r="K998" i="1"/>
  <c r="K1002" i="1" s="1"/>
  <c r="J998" i="1"/>
  <c r="J1002" i="1" s="1"/>
  <c r="I998" i="1"/>
  <c r="I1002" i="1" s="1"/>
  <c r="H998" i="1"/>
  <c r="H1002" i="1" s="1"/>
  <c r="F998" i="1"/>
  <c r="F1002" i="1" s="1"/>
  <c r="E998" i="1"/>
  <c r="E1002" i="1" s="1"/>
  <c r="D998" i="1"/>
  <c r="D1002" i="1" s="1"/>
  <c r="L990" i="1"/>
  <c r="K990" i="1"/>
  <c r="J990" i="1"/>
  <c r="I990" i="1"/>
  <c r="H990" i="1"/>
  <c r="F990" i="1"/>
  <c r="E990" i="1"/>
  <c r="D990" i="1"/>
  <c r="L989" i="1"/>
  <c r="K989" i="1"/>
  <c r="J989" i="1"/>
  <c r="I989" i="1"/>
  <c r="H989" i="1"/>
  <c r="F989" i="1"/>
  <c r="E989" i="1"/>
  <c r="D989" i="1"/>
  <c r="L988" i="1"/>
  <c r="K988" i="1"/>
  <c r="J988" i="1"/>
  <c r="I988" i="1"/>
  <c r="H988" i="1"/>
  <c r="F988" i="1"/>
  <c r="E988" i="1"/>
  <c r="D988" i="1"/>
  <c r="G986" i="1"/>
  <c r="G985" i="1"/>
  <c r="G984" i="1"/>
  <c r="C986" i="1"/>
  <c r="C985" i="1"/>
  <c r="C984" i="1"/>
  <c r="E953" i="1"/>
  <c r="L953" i="1"/>
  <c r="K953" i="1"/>
  <c r="J953" i="1"/>
  <c r="I953" i="1"/>
  <c r="H953" i="1"/>
  <c r="F953" i="1"/>
  <c r="D953" i="1"/>
  <c r="G948" i="1"/>
  <c r="G949" i="1"/>
  <c r="C949" i="1"/>
  <c r="C948" i="1"/>
  <c r="L950" i="1"/>
  <c r="L954" i="1" s="1"/>
  <c r="K950" i="1"/>
  <c r="K954" i="1" s="1"/>
  <c r="J950" i="1"/>
  <c r="J954" i="1" s="1"/>
  <c r="I950" i="1"/>
  <c r="I954" i="1" s="1"/>
  <c r="H950" i="1"/>
  <c r="H954" i="1" s="1"/>
  <c r="F950" i="1"/>
  <c r="F954" i="1" s="1"/>
  <c r="E950" i="1"/>
  <c r="E954" i="1" s="1"/>
  <c r="D950" i="1"/>
  <c r="D954" i="1" s="1"/>
  <c r="L876" i="1"/>
  <c r="K876" i="1"/>
  <c r="J876" i="1"/>
  <c r="I876" i="1"/>
  <c r="H876" i="1"/>
  <c r="F876" i="1"/>
  <c r="E876" i="1"/>
  <c r="D876" i="1"/>
  <c r="L875" i="1"/>
  <c r="K875" i="1"/>
  <c r="J875" i="1"/>
  <c r="I875" i="1"/>
  <c r="H875" i="1"/>
  <c r="F875" i="1"/>
  <c r="E875" i="1"/>
  <c r="D875" i="1"/>
  <c r="L874" i="1"/>
  <c r="K874" i="1"/>
  <c r="J874" i="1"/>
  <c r="I874" i="1"/>
  <c r="H874" i="1"/>
  <c r="F874" i="1"/>
  <c r="E874" i="1"/>
  <c r="D874" i="1"/>
  <c r="L873" i="1"/>
  <c r="K873" i="1"/>
  <c r="J873" i="1"/>
  <c r="I873" i="1"/>
  <c r="H873" i="1"/>
  <c r="F873" i="1"/>
  <c r="E873" i="1"/>
  <c r="D873" i="1"/>
  <c r="L871" i="1"/>
  <c r="K871" i="1"/>
  <c r="J871" i="1"/>
  <c r="I871" i="1"/>
  <c r="H871" i="1"/>
  <c r="F871" i="1"/>
  <c r="E871" i="1"/>
  <c r="D871" i="1"/>
  <c r="L870" i="1"/>
  <c r="K870" i="1"/>
  <c r="J870" i="1"/>
  <c r="I870" i="1"/>
  <c r="H870" i="1"/>
  <c r="F870" i="1"/>
  <c r="E870" i="1"/>
  <c r="D870" i="1"/>
  <c r="L869" i="1"/>
  <c r="K869" i="1"/>
  <c r="J869" i="1"/>
  <c r="I869" i="1"/>
  <c r="H869" i="1"/>
  <c r="F869" i="1"/>
  <c r="E869" i="1"/>
  <c r="D869" i="1"/>
  <c r="L868" i="1"/>
  <c r="K868" i="1"/>
  <c r="J868" i="1"/>
  <c r="I868" i="1"/>
  <c r="H868" i="1"/>
  <c r="F868" i="1"/>
  <c r="E868" i="1"/>
  <c r="D868" i="1"/>
  <c r="L866" i="1"/>
  <c r="K866" i="1"/>
  <c r="J866" i="1"/>
  <c r="I866" i="1"/>
  <c r="H866" i="1"/>
  <c r="F866" i="1"/>
  <c r="E866" i="1"/>
  <c r="D866" i="1"/>
  <c r="L865" i="1"/>
  <c r="K865" i="1"/>
  <c r="J865" i="1"/>
  <c r="I865" i="1"/>
  <c r="H865" i="1"/>
  <c r="F865" i="1"/>
  <c r="E865" i="1"/>
  <c r="D865" i="1"/>
  <c r="L864" i="1"/>
  <c r="K864" i="1"/>
  <c r="J864" i="1"/>
  <c r="I864" i="1"/>
  <c r="H864" i="1"/>
  <c r="F864" i="1"/>
  <c r="E864" i="1"/>
  <c r="D864" i="1"/>
  <c r="G856" i="1"/>
  <c r="G855" i="1"/>
  <c r="G854" i="1"/>
  <c r="G853" i="1"/>
  <c r="C855" i="1"/>
  <c r="C856" i="1"/>
  <c r="C854" i="1"/>
  <c r="C853" i="1"/>
  <c r="G859" i="1"/>
  <c r="G861" i="1"/>
  <c r="G860" i="1"/>
  <c r="G858" i="1"/>
  <c r="G850" i="1"/>
  <c r="C858" i="1"/>
  <c r="C833" i="1"/>
  <c r="L822" i="1"/>
  <c r="K822" i="1"/>
  <c r="J822" i="1"/>
  <c r="I822" i="1"/>
  <c r="H822" i="1"/>
  <c r="F822" i="1"/>
  <c r="E822" i="1"/>
  <c r="D822" i="1"/>
  <c r="L821" i="1"/>
  <c r="K821" i="1"/>
  <c r="J821" i="1"/>
  <c r="I821" i="1"/>
  <c r="H821" i="1"/>
  <c r="F821" i="1"/>
  <c r="E821" i="1"/>
  <c r="D821" i="1"/>
  <c r="L820" i="1"/>
  <c r="K820" i="1"/>
  <c r="J820" i="1"/>
  <c r="I820" i="1"/>
  <c r="H820" i="1"/>
  <c r="F820" i="1"/>
  <c r="E820" i="1"/>
  <c r="D820" i="1"/>
  <c r="L819" i="1"/>
  <c r="K819" i="1"/>
  <c r="J819" i="1"/>
  <c r="I819" i="1"/>
  <c r="H819" i="1"/>
  <c r="F819" i="1"/>
  <c r="E819" i="1"/>
  <c r="D819" i="1"/>
  <c r="D836" i="1"/>
  <c r="E836" i="1"/>
  <c r="F836" i="1"/>
  <c r="H836" i="1"/>
  <c r="I836" i="1"/>
  <c r="J836" i="1"/>
  <c r="K836" i="1"/>
  <c r="L836" i="1"/>
  <c r="D837" i="1"/>
  <c r="E837" i="1"/>
  <c r="F837" i="1"/>
  <c r="H837" i="1"/>
  <c r="I837" i="1"/>
  <c r="J837" i="1"/>
  <c r="K837" i="1"/>
  <c r="L837" i="1"/>
  <c r="D838" i="1"/>
  <c r="E838" i="1"/>
  <c r="F838" i="1"/>
  <c r="H838" i="1"/>
  <c r="I838" i="1"/>
  <c r="J838" i="1"/>
  <c r="K838" i="1"/>
  <c r="L838" i="1"/>
  <c r="D839" i="1"/>
  <c r="E839" i="1"/>
  <c r="F839" i="1"/>
  <c r="H839" i="1"/>
  <c r="I839" i="1"/>
  <c r="J839" i="1"/>
  <c r="K839" i="1"/>
  <c r="L839" i="1"/>
  <c r="D840" i="1"/>
  <c r="E840" i="1"/>
  <c r="F840" i="1"/>
  <c r="H840" i="1"/>
  <c r="I840" i="1"/>
  <c r="J840" i="1"/>
  <c r="K840" i="1"/>
  <c r="L840" i="1"/>
  <c r="D841" i="1"/>
  <c r="E841" i="1"/>
  <c r="F841" i="1"/>
  <c r="H841" i="1"/>
  <c r="I841" i="1"/>
  <c r="J841" i="1"/>
  <c r="K841" i="1"/>
  <c r="L841" i="1"/>
  <c r="D842" i="1"/>
  <c r="E842" i="1"/>
  <c r="F842" i="1"/>
  <c r="H842" i="1"/>
  <c r="I842" i="1"/>
  <c r="J842" i="1"/>
  <c r="K842" i="1"/>
  <c r="L842" i="1"/>
  <c r="C828" i="1"/>
  <c r="G828" i="1"/>
  <c r="G834" i="1"/>
  <c r="G833" i="1"/>
  <c r="G832" i="1"/>
  <c r="G831" i="1"/>
  <c r="G830" i="1"/>
  <c r="G829" i="1"/>
  <c r="C831" i="1"/>
  <c r="C834" i="1"/>
  <c r="C832" i="1"/>
  <c r="C830" i="1"/>
  <c r="C829" i="1"/>
  <c r="G816" i="1"/>
  <c r="G817" i="1"/>
  <c r="G815" i="1"/>
  <c r="G814" i="1"/>
  <c r="C816" i="1"/>
  <c r="C817" i="1"/>
  <c r="C815" i="1"/>
  <c r="C814" i="1"/>
  <c r="C772" i="1"/>
  <c r="L808" i="1"/>
  <c r="K808" i="1"/>
  <c r="J808" i="1"/>
  <c r="I808" i="1"/>
  <c r="H808" i="1"/>
  <c r="F808" i="1"/>
  <c r="E808" i="1"/>
  <c r="D808" i="1"/>
  <c r="L807" i="1"/>
  <c r="K807" i="1"/>
  <c r="J807" i="1"/>
  <c r="I807" i="1"/>
  <c r="H807" i="1"/>
  <c r="F807" i="1"/>
  <c r="E807" i="1"/>
  <c r="D807" i="1"/>
  <c r="L805" i="1"/>
  <c r="K805" i="1"/>
  <c r="J805" i="1"/>
  <c r="I805" i="1"/>
  <c r="H805" i="1"/>
  <c r="F805" i="1"/>
  <c r="E805" i="1"/>
  <c r="D805" i="1"/>
  <c r="L804" i="1"/>
  <c r="K804" i="1"/>
  <c r="J804" i="1"/>
  <c r="I804" i="1"/>
  <c r="H804" i="1"/>
  <c r="F804" i="1"/>
  <c r="E804" i="1"/>
  <c r="D804" i="1"/>
  <c r="L803" i="1"/>
  <c r="K803" i="1"/>
  <c r="J803" i="1"/>
  <c r="I803" i="1"/>
  <c r="H803" i="1"/>
  <c r="F803" i="1"/>
  <c r="E803" i="1"/>
  <c r="D803" i="1"/>
  <c r="L801" i="1"/>
  <c r="K801" i="1"/>
  <c r="J801" i="1"/>
  <c r="I801" i="1"/>
  <c r="H801" i="1"/>
  <c r="F801" i="1"/>
  <c r="E801" i="1"/>
  <c r="D801" i="1"/>
  <c r="L800" i="1"/>
  <c r="K800" i="1"/>
  <c r="J800" i="1"/>
  <c r="I800" i="1"/>
  <c r="H800" i="1"/>
  <c r="F800" i="1"/>
  <c r="E800" i="1"/>
  <c r="D800" i="1"/>
  <c r="L799" i="1"/>
  <c r="K799" i="1"/>
  <c r="J799" i="1"/>
  <c r="I799" i="1"/>
  <c r="H799" i="1"/>
  <c r="F799" i="1"/>
  <c r="E799" i="1"/>
  <c r="D799" i="1"/>
  <c r="L798" i="1"/>
  <c r="K798" i="1"/>
  <c r="J798" i="1"/>
  <c r="I798" i="1"/>
  <c r="H798" i="1"/>
  <c r="F798" i="1"/>
  <c r="E798" i="1"/>
  <c r="D798" i="1"/>
  <c r="L797" i="1"/>
  <c r="K797" i="1"/>
  <c r="J797" i="1"/>
  <c r="I797" i="1"/>
  <c r="H797" i="1"/>
  <c r="F797" i="1"/>
  <c r="E797" i="1"/>
  <c r="D797" i="1"/>
  <c r="L795" i="1"/>
  <c r="K795" i="1"/>
  <c r="J795" i="1"/>
  <c r="I795" i="1"/>
  <c r="H795" i="1"/>
  <c r="F795" i="1"/>
  <c r="E795" i="1"/>
  <c r="D795" i="1"/>
  <c r="L794" i="1"/>
  <c r="K794" i="1"/>
  <c r="J794" i="1"/>
  <c r="I794" i="1"/>
  <c r="H794" i="1"/>
  <c r="F794" i="1"/>
  <c r="E794" i="1"/>
  <c r="D794" i="1"/>
  <c r="L793" i="1"/>
  <c r="K793" i="1"/>
  <c r="J793" i="1"/>
  <c r="I793" i="1"/>
  <c r="H793" i="1"/>
  <c r="F793" i="1"/>
  <c r="E793" i="1"/>
  <c r="D793" i="1"/>
  <c r="L792" i="1"/>
  <c r="K792" i="1"/>
  <c r="J792" i="1"/>
  <c r="I792" i="1"/>
  <c r="H792" i="1"/>
  <c r="F792" i="1"/>
  <c r="E792" i="1"/>
  <c r="D792" i="1"/>
  <c r="L791" i="1"/>
  <c r="K791" i="1"/>
  <c r="J791" i="1"/>
  <c r="I791" i="1"/>
  <c r="H791" i="1"/>
  <c r="F791" i="1"/>
  <c r="E791" i="1"/>
  <c r="D791" i="1"/>
  <c r="L790" i="1"/>
  <c r="K790" i="1"/>
  <c r="J790" i="1"/>
  <c r="I790" i="1"/>
  <c r="H790" i="1"/>
  <c r="F790" i="1"/>
  <c r="E790" i="1"/>
  <c r="D790" i="1"/>
  <c r="L788" i="1"/>
  <c r="K788" i="1"/>
  <c r="J788" i="1"/>
  <c r="I788" i="1"/>
  <c r="H788" i="1"/>
  <c r="F788" i="1"/>
  <c r="E788" i="1"/>
  <c r="D788" i="1"/>
  <c r="L787" i="1"/>
  <c r="K787" i="1"/>
  <c r="J787" i="1"/>
  <c r="I787" i="1"/>
  <c r="H787" i="1"/>
  <c r="F787" i="1"/>
  <c r="E787" i="1"/>
  <c r="D787" i="1"/>
  <c r="L786" i="1"/>
  <c r="K786" i="1"/>
  <c r="J786" i="1"/>
  <c r="I786" i="1"/>
  <c r="H786" i="1"/>
  <c r="F786" i="1"/>
  <c r="E786" i="1"/>
  <c r="D786" i="1"/>
  <c r="L785" i="1"/>
  <c r="K785" i="1"/>
  <c r="J785" i="1"/>
  <c r="I785" i="1"/>
  <c r="H785" i="1"/>
  <c r="F785" i="1"/>
  <c r="E785" i="1"/>
  <c r="D785" i="1"/>
  <c r="C767" i="1"/>
  <c r="G782" i="1"/>
  <c r="G781" i="1"/>
  <c r="G779" i="1"/>
  <c r="G778" i="1"/>
  <c r="G777" i="1"/>
  <c r="G775" i="1"/>
  <c r="G774" i="1"/>
  <c r="G773" i="1"/>
  <c r="G772" i="1"/>
  <c r="G771" i="1"/>
  <c r="G769" i="1"/>
  <c r="G768" i="1"/>
  <c r="G767" i="1"/>
  <c r="G766" i="1"/>
  <c r="G765" i="1"/>
  <c r="G764" i="1"/>
  <c r="G762" i="1"/>
  <c r="G761" i="1"/>
  <c r="G760" i="1"/>
  <c r="G759" i="1"/>
  <c r="C777" i="1"/>
  <c r="C782" i="1"/>
  <c r="C781" i="1"/>
  <c r="C779" i="1"/>
  <c r="C778" i="1"/>
  <c r="C775" i="1"/>
  <c r="C774" i="1"/>
  <c r="C773" i="1"/>
  <c r="C771" i="1"/>
  <c r="C769" i="1"/>
  <c r="C768" i="1"/>
  <c r="C766" i="1"/>
  <c r="C765" i="1"/>
  <c r="C764" i="1"/>
  <c r="C762" i="1"/>
  <c r="C761" i="1"/>
  <c r="C760" i="1"/>
  <c r="C759" i="1"/>
  <c r="C746" i="1"/>
  <c r="C953" i="1" l="1"/>
  <c r="C1001" i="1"/>
  <c r="G953" i="1"/>
  <c r="G950" i="1"/>
  <c r="G954" i="1" s="1"/>
  <c r="G1001" i="1"/>
  <c r="G998" i="1"/>
  <c r="G1002" i="1" s="1"/>
  <c r="C998" i="1"/>
  <c r="C1002" i="1" s="1"/>
  <c r="C950" i="1"/>
  <c r="C954" i="1" s="1"/>
  <c r="E752" i="1" l="1"/>
  <c r="K749" i="1"/>
  <c r="H751" i="1"/>
  <c r="D751" i="1"/>
  <c r="L752" i="1"/>
  <c r="K752" i="1"/>
  <c r="J752" i="1"/>
  <c r="I752" i="1"/>
  <c r="H752" i="1"/>
  <c r="F752" i="1"/>
  <c r="D752" i="1"/>
  <c r="L751" i="1"/>
  <c r="K751" i="1"/>
  <c r="J751" i="1"/>
  <c r="I751" i="1"/>
  <c r="F751" i="1"/>
  <c r="E751" i="1"/>
  <c r="L750" i="1"/>
  <c r="K750" i="1"/>
  <c r="J750" i="1"/>
  <c r="I750" i="1"/>
  <c r="H750" i="1"/>
  <c r="F750" i="1"/>
  <c r="E750" i="1"/>
  <c r="D750" i="1"/>
  <c r="L749" i="1"/>
  <c r="J749" i="1"/>
  <c r="I749" i="1"/>
  <c r="H749" i="1"/>
  <c r="F749" i="1"/>
  <c r="E749" i="1"/>
  <c r="D749" i="1"/>
  <c r="G746" i="1"/>
  <c r="G747" i="1"/>
  <c r="G745" i="1"/>
  <c r="C745" i="1"/>
  <c r="D636" i="1"/>
  <c r="H634" i="1"/>
  <c r="I634" i="1"/>
  <c r="J634" i="1"/>
  <c r="K634" i="1"/>
  <c r="L634" i="1"/>
  <c r="H635" i="1"/>
  <c r="I635" i="1"/>
  <c r="J635" i="1"/>
  <c r="K635" i="1"/>
  <c r="L635" i="1"/>
  <c r="H636" i="1"/>
  <c r="I636" i="1"/>
  <c r="J636" i="1"/>
  <c r="K636" i="1"/>
  <c r="L636" i="1"/>
  <c r="H637" i="1"/>
  <c r="I637" i="1"/>
  <c r="J637" i="1"/>
  <c r="K637" i="1"/>
  <c r="L637" i="1"/>
  <c r="H638" i="1"/>
  <c r="I638" i="1"/>
  <c r="J638" i="1"/>
  <c r="K638" i="1"/>
  <c r="L638" i="1"/>
  <c r="H639" i="1"/>
  <c r="I639" i="1"/>
  <c r="J639" i="1"/>
  <c r="K639" i="1"/>
  <c r="L639" i="1"/>
  <c r="H640" i="1"/>
  <c r="I640" i="1"/>
  <c r="J640" i="1"/>
  <c r="K640" i="1"/>
  <c r="L640" i="1"/>
  <c r="H641" i="1"/>
  <c r="I641" i="1"/>
  <c r="J641" i="1"/>
  <c r="K641" i="1"/>
  <c r="L641" i="1"/>
  <c r="D634" i="1"/>
  <c r="E634" i="1"/>
  <c r="D635" i="1"/>
  <c r="E635" i="1"/>
  <c r="E636" i="1"/>
  <c r="D637" i="1"/>
  <c r="E637" i="1"/>
  <c r="D638" i="1"/>
  <c r="E638" i="1"/>
  <c r="D639" i="1"/>
  <c r="E639" i="1"/>
  <c r="D640" i="1"/>
  <c r="E640" i="1"/>
  <c r="D641" i="1"/>
  <c r="E641" i="1"/>
  <c r="F501" i="1"/>
  <c r="L500" i="1"/>
  <c r="K500" i="1"/>
  <c r="J500" i="1"/>
  <c r="I500" i="1"/>
  <c r="H500" i="1"/>
  <c r="F500" i="1"/>
  <c r="E500" i="1"/>
  <c r="D500" i="1"/>
  <c r="G497" i="1"/>
  <c r="C497" i="1"/>
  <c r="D498" i="1"/>
  <c r="D501" i="1" s="1"/>
  <c r="L498" i="1"/>
  <c r="L501" i="1" s="1"/>
  <c r="K498" i="1"/>
  <c r="K501" i="1" s="1"/>
  <c r="J498" i="1"/>
  <c r="J501" i="1" s="1"/>
  <c r="I498" i="1"/>
  <c r="H498" i="1"/>
  <c r="H501" i="1" s="1"/>
  <c r="E498" i="1"/>
  <c r="E501" i="1" s="1"/>
  <c r="G462" i="1"/>
  <c r="G464" i="1"/>
  <c r="G463" i="1"/>
  <c r="G461" i="1"/>
  <c r="C464" i="1"/>
  <c r="C463" i="1"/>
  <c r="C462" i="1"/>
  <c r="C461" i="1"/>
  <c r="C429" i="1"/>
  <c r="C437" i="1"/>
  <c r="G424" i="1"/>
  <c r="G425" i="1"/>
  <c r="G426" i="1"/>
  <c r="G428" i="1"/>
  <c r="G429" i="1"/>
  <c r="G430" i="1"/>
  <c r="G432" i="1"/>
  <c r="G433" i="1"/>
  <c r="G434" i="1"/>
  <c r="G436" i="1"/>
  <c r="G437" i="1"/>
  <c r="G438" i="1"/>
  <c r="C424" i="1"/>
  <c r="C438" i="1"/>
  <c r="C436" i="1"/>
  <c r="C434" i="1"/>
  <c r="C433" i="1"/>
  <c r="C432" i="1"/>
  <c r="C430" i="1"/>
  <c r="C428" i="1"/>
  <c r="C425" i="1"/>
  <c r="C426" i="1"/>
  <c r="J308" i="1"/>
  <c r="I308" i="1"/>
  <c r="C303" i="1"/>
  <c r="C304" i="1"/>
  <c r="D308" i="1"/>
  <c r="E308" i="1"/>
  <c r="C315" i="1"/>
  <c r="L308" i="1"/>
  <c r="K308" i="1"/>
  <c r="H308" i="1"/>
  <c r="G304" i="1"/>
  <c r="G286" i="1"/>
  <c r="L305" i="1"/>
  <c r="L309" i="1" s="1"/>
  <c r="K305" i="1"/>
  <c r="K309" i="1" s="1"/>
  <c r="J305" i="1"/>
  <c r="J309" i="1" s="1"/>
  <c r="I305" i="1"/>
  <c r="I309" i="1" s="1"/>
  <c r="H305" i="1"/>
  <c r="H309" i="1" s="1"/>
  <c r="F305" i="1"/>
  <c r="E305" i="1"/>
  <c r="E309" i="1" s="1"/>
  <c r="D305" i="1"/>
  <c r="D309" i="1" s="1"/>
  <c r="B305" i="1"/>
  <c r="C286" i="1"/>
  <c r="G303" i="1"/>
  <c r="L978" i="1"/>
  <c r="K978" i="1"/>
  <c r="J978" i="1"/>
  <c r="I978" i="1"/>
  <c r="H978" i="1"/>
  <c r="F978" i="1"/>
  <c r="E978" i="1"/>
  <c r="D978" i="1"/>
  <c r="L977" i="1"/>
  <c r="K977" i="1"/>
  <c r="J977" i="1"/>
  <c r="I977" i="1"/>
  <c r="H977" i="1"/>
  <c r="F977" i="1"/>
  <c r="E977" i="1"/>
  <c r="D977" i="1"/>
  <c r="L896" i="1"/>
  <c r="K896" i="1"/>
  <c r="J896" i="1"/>
  <c r="I896" i="1"/>
  <c r="H896" i="1"/>
  <c r="F896" i="1"/>
  <c r="E896" i="1"/>
  <c r="D896" i="1"/>
  <c r="L895" i="1"/>
  <c r="K895" i="1"/>
  <c r="J895" i="1"/>
  <c r="I895" i="1"/>
  <c r="H895" i="1"/>
  <c r="F895" i="1"/>
  <c r="E895" i="1"/>
  <c r="D895" i="1"/>
  <c r="L894" i="1"/>
  <c r="K894" i="1"/>
  <c r="J894" i="1"/>
  <c r="I894" i="1"/>
  <c r="H894" i="1"/>
  <c r="F894" i="1"/>
  <c r="E894" i="1"/>
  <c r="D894" i="1"/>
  <c r="L893" i="1"/>
  <c r="K893" i="1"/>
  <c r="J893" i="1"/>
  <c r="I893" i="1"/>
  <c r="H893" i="1"/>
  <c r="F893" i="1"/>
  <c r="E893" i="1"/>
  <c r="D893" i="1"/>
  <c r="L892" i="1"/>
  <c r="K892" i="1"/>
  <c r="J892" i="1"/>
  <c r="I892" i="1"/>
  <c r="H892" i="1"/>
  <c r="F892" i="1"/>
  <c r="E892" i="1"/>
  <c r="D892" i="1"/>
  <c r="L891" i="1"/>
  <c r="K891" i="1"/>
  <c r="J891" i="1"/>
  <c r="I891" i="1"/>
  <c r="H891" i="1"/>
  <c r="F891" i="1"/>
  <c r="E891" i="1"/>
  <c r="D891" i="1"/>
  <c r="L890" i="1"/>
  <c r="K890" i="1"/>
  <c r="J890" i="1"/>
  <c r="I890" i="1"/>
  <c r="H890" i="1"/>
  <c r="F890" i="1"/>
  <c r="E890" i="1"/>
  <c r="D890" i="1"/>
  <c r="L739" i="1"/>
  <c r="K739" i="1"/>
  <c r="J739" i="1"/>
  <c r="I739" i="1"/>
  <c r="H739" i="1"/>
  <c r="F739" i="1"/>
  <c r="E739" i="1"/>
  <c r="D739" i="1"/>
  <c r="L738" i="1"/>
  <c r="K738" i="1"/>
  <c r="J738" i="1"/>
  <c r="I738" i="1"/>
  <c r="H738" i="1"/>
  <c r="F738" i="1"/>
  <c r="E738" i="1"/>
  <c r="D738" i="1"/>
  <c r="L737" i="1"/>
  <c r="K737" i="1"/>
  <c r="J737" i="1"/>
  <c r="I737" i="1"/>
  <c r="H737" i="1"/>
  <c r="F737" i="1"/>
  <c r="E737" i="1"/>
  <c r="D737" i="1"/>
  <c r="L736" i="1"/>
  <c r="K736" i="1"/>
  <c r="J736" i="1"/>
  <c r="I736" i="1"/>
  <c r="H736" i="1"/>
  <c r="F736" i="1"/>
  <c r="E736" i="1"/>
  <c r="D736" i="1"/>
  <c r="L735" i="1"/>
  <c r="K735" i="1"/>
  <c r="J735" i="1"/>
  <c r="I735" i="1"/>
  <c r="H735" i="1"/>
  <c r="F735" i="1"/>
  <c r="E735" i="1"/>
  <c r="D735" i="1"/>
  <c r="L734" i="1"/>
  <c r="K734" i="1"/>
  <c r="J734" i="1"/>
  <c r="I734" i="1"/>
  <c r="H734" i="1"/>
  <c r="F734" i="1"/>
  <c r="E734" i="1"/>
  <c r="D734" i="1"/>
  <c r="L732" i="1"/>
  <c r="K732" i="1"/>
  <c r="J732" i="1"/>
  <c r="I732" i="1"/>
  <c r="H732" i="1"/>
  <c r="F732" i="1"/>
  <c r="E732" i="1"/>
  <c r="D732" i="1"/>
  <c r="L731" i="1"/>
  <c r="K731" i="1"/>
  <c r="J731" i="1"/>
  <c r="I731" i="1"/>
  <c r="H731" i="1"/>
  <c r="F731" i="1"/>
  <c r="E731" i="1"/>
  <c r="D731" i="1"/>
  <c r="L730" i="1"/>
  <c r="K730" i="1"/>
  <c r="J730" i="1"/>
  <c r="I730" i="1"/>
  <c r="H730" i="1"/>
  <c r="F730" i="1"/>
  <c r="E730" i="1"/>
  <c r="D730" i="1"/>
  <c r="L729" i="1"/>
  <c r="K729" i="1"/>
  <c r="J729" i="1"/>
  <c r="I729" i="1"/>
  <c r="H729" i="1"/>
  <c r="F729" i="1"/>
  <c r="E729" i="1"/>
  <c r="D729" i="1"/>
  <c r="L728" i="1"/>
  <c r="K728" i="1"/>
  <c r="J728" i="1"/>
  <c r="I728" i="1"/>
  <c r="H728" i="1"/>
  <c r="F728" i="1"/>
  <c r="E728" i="1"/>
  <c r="D728" i="1"/>
  <c r="L726" i="1"/>
  <c r="K726" i="1"/>
  <c r="J726" i="1"/>
  <c r="I726" i="1"/>
  <c r="H726" i="1"/>
  <c r="F726" i="1"/>
  <c r="E726" i="1"/>
  <c r="D726" i="1"/>
  <c r="L725" i="1"/>
  <c r="K725" i="1"/>
  <c r="J725" i="1"/>
  <c r="I725" i="1"/>
  <c r="H725" i="1"/>
  <c r="F725" i="1"/>
  <c r="E725" i="1"/>
  <c r="D725" i="1"/>
  <c r="L724" i="1"/>
  <c r="K724" i="1"/>
  <c r="J724" i="1"/>
  <c r="I724" i="1"/>
  <c r="H724" i="1"/>
  <c r="F724" i="1"/>
  <c r="E724" i="1"/>
  <c r="D724" i="1"/>
  <c r="L723" i="1"/>
  <c r="K723" i="1"/>
  <c r="J723" i="1"/>
  <c r="I723" i="1"/>
  <c r="H723" i="1"/>
  <c r="F723" i="1"/>
  <c r="E723" i="1"/>
  <c r="D723" i="1"/>
  <c r="L722" i="1"/>
  <c r="K722" i="1"/>
  <c r="J722" i="1"/>
  <c r="I722" i="1"/>
  <c r="H722" i="1"/>
  <c r="F722" i="1"/>
  <c r="E722" i="1"/>
  <c r="D722" i="1"/>
  <c r="L720" i="1"/>
  <c r="K720" i="1"/>
  <c r="J720" i="1"/>
  <c r="I720" i="1"/>
  <c r="H720" i="1"/>
  <c r="F720" i="1"/>
  <c r="E720" i="1"/>
  <c r="D720" i="1"/>
  <c r="L719" i="1"/>
  <c r="K719" i="1"/>
  <c r="J719" i="1"/>
  <c r="I719" i="1"/>
  <c r="H719" i="1"/>
  <c r="F719" i="1"/>
  <c r="E719" i="1"/>
  <c r="D719" i="1"/>
  <c r="L718" i="1"/>
  <c r="K718" i="1"/>
  <c r="J718" i="1"/>
  <c r="I718" i="1"/>
  <c r="H718" i="1"/>
  <c r="F718" i="1"/>
  <c r="E718" i="1"/>
  <c r="D718" i="1"/>
  <c r="L716" i="1"/>
  <c r="K716" i="1"/>
  <c r="J716" i="1"/>
  <c r="I716" i="1"/>
  <c r="H716" i="1"/>
  <c r="F716" i="1"/>
  <c r="E716" i="1"/>
  <c r="D716" i="1"/>
  <c r="L715" i="1"/>
  <c r="K715" i="1"/>
  <c r="J715" i="1"/>
  <c r="I715" i="1"/>
  <c r="H715" i="1"/>
  <c r="F715" i="1"/>
  <c r="E715" i="1"/>
  <c r="D715" i="1"/>
  <c r="L714" i="1"/>
  <c r="K714" i="1"/>
  <c r="J714" i="1"/>
  <c r="I714" i="1"/>
  <c r="H714" i="1"/>
  <c r="F714" i="1"/>
  <c r="E714" i="1"/>
  <c r="D714" i="1"/>
  <c r="D675" i="1"/>
  <c r="L679" i="1"/>
  <c r="K679" i="1"/>
  <c r="J679" i="1"/>
  <c r="I679" i="1"/>
  <c r="H679" i="1"/>
  <c r="F679" i="1"/>
  <c r="E679" i="1"/>
  <c r="D679" i="1"/>
  <c r="L678" i="1"/>
  <c r="K678" i="1"/>
  <c r="J678" i="1"/>
  <c r="I678" i="1"/>
  <c r="H678" i="1"/>
  <c r="F678" i="1"/>
  <c r="E678" i="1"/>
  <c r="D678" i="1"/>
  <c r="L677" i="1"/>
  <c r="K677" i="1"/>
  <c r="J677" i="1"/>
  <c r="I677" i="1"/>
  <c r="H677" i="1"/>
  <c r="F677" i="1"/>
  <c r="E677" i="1"/>
  <c r="D677" i="1"/>
  <c r="L675" i="1"/>
  <c r="K675" i="1"/>
  <c r="J675" i="1"/>
  <c r="I675" i="1"/>
  <c r="H675" i="1"/>
  <c r="F675" i="1"/>
  <c r="E675" i="1"/>
  <c r="L674" i="1"/>
  <c r="K674" i="1"/>
  <c r="J674" i="1"/>
  <c r="I674" i="1"/>
  <c r="H674" i="1"/>
  <c r="F674" i="1"/>
  <c r="E674" i="1"/>
  <c r="D674" i="1"/>
  <c r="L673" i="1"/>
  <c r="K673" i="1"/>
  <c r="J673" i="1"/>
  <c r="I673" i="1"/>
  <c r="H673" i="1"/>
  <c r="F673" i="1"/>
  <c r="E673" i="1"/>
  <c r="D673" i="1"/>
  <c r="L671" i="1"/>
  <c r="K671" i="1"/>
  <c r="J671" i="1"/>
  <c r="I671" i="1"/>
  <c r="H671" i="1"/>
  <c r="F671" i="1"/>
  <c r="E671" i="1"/>
  <c r="D671" i="1"/>
  <c r="L670" i="1"/>
  <c r="K670" i="1"/>
  <c r="J670" i="1"/>
  <c r="I670" i="1"/>
  <c r="H670" i="1"/>
  <c r="F670" i="1"/>
  <c r="E670" i="1"/>
  <c r="D670" i="1"/>
  <c r="L669" i="1"/>
  <c r="K669" i="1"/>
  <c r="J669" i="1"/>
  <c r="I669" i="1"/>
  <c r="H669" i="1"/>
  <c r="F669" i="1"/>
  <c r="E669" i="1"/>
  <c r="D669" i="1"/>
  <c r="L668" i="1"/>
  <c r="K668" i="1"/>
  <c r="J668" i="1"/>
  <c r="I668" i="1"/>
  <c r="H668" i="1"/>
  <c r="F668" i="1"/>
  <c r="E668" i="1"/>
  <c r="D668" i="1"/>
  <c r="L667" i="1"/>
  <c r="K667" i="1"/>
  <c r="J667" i="1"/>
  <c r="I667" i="1"/>
  <c r="H667" i="1"/>
  <c r="F667" i="1"/>
  <c r="E667" i="1"/>
  <c r="D667" i="1"/>
  <c r="L665" i="1"/>
  <c r="K665" i="1"/>
  <c r="J665" i="1"/>
  <c r="I665" i="1"/>
  <c r="H665" i="1"/>
  <c r="F665" i="1"/>
  <c r="E665" i="1"/>
  <c r="D665" i="1"/>
  <c r="B634" i="1"/>
  <c r="E590" i="1"/>
  <c r="L619" i="1"/>
  <c r="K619" i="1"/>
  <c r="J619" i="1"/>
  <c r="I619" i="1"/>
  <c r="H619" i="1"/>
  <c r="F619" i="1"/>
  <c r="E619" i="1"/>
  <c r="D619" i="1"/>
  <c r="L618" i="1"/>
  <c r="K618" i="1"/>
  <c r="J618" i="1"/>
  <c r="I618" i="1"/>
  <c r="H618" i="1"/>
  <c r="F618" i="1"/>
  <c r="E618" i="1"/>
  <c r="D618" i="1"/>
  <c r="L617" i="1"/>
  <c r="K617" i="1"/>
  <c r="J617" i="1"/>
  <c r="I617" i="1"/>
  <c r="H617" i="1"/>
  <c r="F617" i="1"/>
  <c r="E617" i="1"/>
  <c r="D617" i="1"/>
  <c r="L616" i="1"/>
  <c r="K616" i="1"/>
  <c r="J616" i="1"/>
  <c r="I616" i="1"/>
  <c r="H616" i="1"/>
  <c r="F616" i="1"/>
  <c r="E616" i="1"/>
  <c r="D616" i="1"/>
  <c r="L615" i="1"/>
  <c r="K615" i="1"/>
  <c r="J615" i="1"/>
  <c r="I615" i="1"/>
  <c r="H615" i="1"/>
  <c r="F615" i="1"/>
  <c r="E615" i="1"/>
  <c r="D615" i="1"/>
  <c r="L614" i="1"/>
  <c r="K614" i="1"/>
  <c r="J614" i="1"/>
  <c r="I614" i="1"/>
  <c r="H614" i="1"/>
  <c r="F614" i="1"/>
  <c r="E614" i="1"/>
  <c r="D614" i="1"/>
  <c r="L612" i="1"/>
  <c r="K612" i="1"/>
  <c r="J612" i="1"/>
  <c r="I612" i="1"/>
  <c r="H612" i="1"/>
  <c r="F612" i="1"/>
  <c r="E612" i="1"/>
  <c r="D612" i="1"/>
  <c r="L611" i="1"/>
  <c r="K611" i="1"/>
  <c r="J611" i="1"/>
  <c r="I611" i="1"/>
  <c r="H611" i="1"/>
  <c r="F611" i="1"/>
  <c r="E611" i="1"/>
  <c r="D611" i="1"/>
  <c r="L610" i="1"/>
  <c r="K610" i="1"/>
  <c r="J610" i="1"/>
  <c r="I610" i="1"/>
  <c r="H610" i="1"/>
  <c r="F610" i="1"/>
  <c r="E610" i="1"/>
  <c r="D610" i="1"/>
  <c r="L609" i="1"/>
  <c r="K609" i="1"/>
  <c r="J609" i="1"/>
  <c r="I609" i="1"/>
  <c r="H609" i="1"/>
  <c r="F609" i="1"/>
  <c r="E609" i="1"/>
  <c r="D609" i="1"/>
  <c r="L608" i="1"/>
  <c r="K608" i="1"/>
  <c r="J608" i="1"/>
  <c r="I608" i="1"/>
  <c r="H608" i="1"/>
  <c r="F608" i="1"/>
  <c r="E608" i="1"/>
  <c r="D608" i="1"/>
  <c r="L607" i="1"/>
  <c r="K607" i="1"/>
  <c r="J607" i="1"/>
  <c r="I607" i="1"/>
  <c r="H607" i="1"/>
  <c r="F607" i="1"/>
  <c r="E607" i="1"/>
  <c r="D607" i="1"/>
  <c r="L605" i="1"/>
  <c r="K605" i="1"/>
  <c r="J605" i="1"/>
  <c r="I605" i="1"/>
  <c r="H605" i="1"/>
  <c r="F605" i="1"/>
  <c r="E605" i="1"/>
  <c r="D605" i="1"/>
  <c r="L604" i="1"/>
  <c r="K604" i="1"/>
  <c r="J604" i="1"/>
  <c r="I604" i="1"/>
  <c r="H604" i="1"/>
  <c r="F604" i="1"/>
  <c r="E604" i="1"/>
  <c r="D604" i="1"/>
  <c r="L603" i="1"/>
  <c r="K603" i="1"/>
  <c r="J603" i="1"/>
  <c r="I603" i="1"/>
  <c r="H603" i="1"/>
  <c r="F603" i="1"/>
  <c r="E603" i="1"/>
  <c r="D603" i="1"/>
  <c r="L602" i="1"/>
  <c r="K602" i="1"/>
  <c r="J602" i="1"/>
  <c r="I602" i="1"/>
  <c r="H602" i="1"/>
  <c r="F602" i="1"/>
  <c r="E602" i="1"/>
  <c r="D602" i="1"/>
  <c r="L601" i="1"/>
  <c r="K601" i="1"/>
  <c r="J601" i="1"/>
  <c r="I601" i="1"/>
  <c r="H601" i="1"/>
  <c r="F601" i="1"/>
  <c r="E601" i="1"/>
  <c r="D601" i="1"/>
  <c r="L600" i="1"/>
  <c r="K600" i="1"/>
  <c r="J600" i="1"/>
  <c r="I600" i="1"/>
  <c r="H600" i="1"/>
  <c r="F600" i="1"/>
  <c r="E600" i="1"/>
  <c r="D600" i="1"/>
  <c r="L598" i="1"/>
  <c r="K598" i="1"/>
  <c r="J598" i="1"/>
  <c r="I598" i="1"/>
  <c r="H598" i="1"/>
  <c r="F598" i="1"/>
  <c r="E598" i="1"/>
  <c r="D598" i="1"/>
  <c r="L597" i="1"/>
  <c r="K597" i="1"/>
  <c r="J597" i="1"/>
  <c r="I597" i="1"/>
  <c r="H597" i="1"/>
  <c r="F597" i="1"/>
  <c r="E597" i="1"/>
  <c r="D597" i="1"/>
  <c r="L596" i="1"/>
  <c r="K596" i="1"/>
  <c r="J596" i="1"/>
  <c r="I596" i="1"/>
  <c r="H596" i="1"/>
  <c r="F596" i="1"/>
  <c r="E596" i="1"/>
  <c r="D596" i="1"/>
  <c r="L595" i="1"/>
  <c r="K595" i="1"/>
  <c r="J595" i="1"/>
  <c r="I595" i="1"/>
  <c r="H595" i="1"/>
  <c r="F595" i="1"/>
  <c r="E595" i="1"/>
  <c r="D595" i="1"/>
  <c r="L594" i="1"/>
  <c r="K594" i="1"/>
  <c r="J594" i="1"/>
  <c r="I594" i="1"/>
  <c r="H594" i="1"/>
  <c r="F594" i="1"/>
  <c r="E594" i="1"/>
  <c r="D594" i="1"/>
  <c r="L593" i="1"/>
  <c r="K593" i="1"/>
  <c r="J593" i="1"/>
  <c r="I593" i="1"/>
  <c r="H593" i="1"/>
  <c r="F593" i="1"/>
  <c r="E593" i="1"/>
  <c r="D593" i="1"/>
  <c r="L591" i="1"/>
  <c r="K591" i="1"/>
  <c r="J591" i="1"/>
  <c r="I591" i="1"/>
  <c r="H591" i="1"/>
  <c r="F591" i="1"/>
  <c r="E591" i="1"/>
  <c r="D591" i="1"/>
  <c r="L590" i="1"/>
  <c r="K590" i="1"/>
  <c r="J590" i="1"/>
  <c r="I590" i="1"/>
  <c r="H590" i="1"/>
  <c r="F590" i="1"/>
  <c r="D590" i="1"/>
  <c r="L589" i="1"/>
  <c r="K589" i="1"/>
  <c r="J589" i="1"/>
  <c r="I589" i="1"/>
  <c r="H589" i="1"/>
  <c r="F589" i="1"/>
  <c r="E589" i="1"/>
  <c r="D589" i="1"/>
  <c r="L588" i="1"/>
  <c r="K588" i="1"/>
  <c r="J588" i="1"/>
  <c r="I588" i="1"/>
  <c r="H588" i="1"/>
  <c r="F588" i="1"/>
  <c r="E588" i="1"/>
  <c r="D588" i="1"/>
  <c r="L587" i="1"/>
  <c r="K587" i="1"/>
  <c r="J587" i="1"/>
  <c r="I587" i="1"/>
  <c r="H587" i="1"/>
  <c r="F587" i="1"/>
  <c r="E587" i="1"/>
  <c r="D587" i="1"/>
  <c r="L586" i="1"/>
  <c r="K586" i="1"/>
  <c r="J586" i="1"/>
  <c r="I586" i="1"/>
  <c r="H586" i="1"/>
  <c r="F586" i="1"/>
  <c r="E586" i="1"/>
  <c r="D586" i="1"/>
  <c r="L584" i="1"/>
  <c r="K584" i="1"/>
  <c r="J584" i="1"/>
  <c r="I584" i="1"/>
  <c r="H584" i="1"/>
  <c r="F584" i="1"/>
  <c r="E584" i="1"/>
  <c r="D584" i="1"/>
  <c r="L583" i="1"/>
  <c r="K583" i="1"/>
  <c r="J583" i="1"/>
  <c r="I583" i="1"/>
  <c r="H583" i="1"/>
  <c r="F583" i="1"/>
  <c r="E583" i="1"/>
  <c r="D583" i="1"/>
  <c r="L582" i="1"/>
  <c r="K582" i="1"/>
  <c r="J582" i="1"/>
  <c r="I582" i="1"/>
  <c r="H582" i="1"/>
  <c r="F582" i="1"/>
  <c r="E582" i="1"/>
  <c r="D582" i="1"/>
  <c r="L581" i="1"/>
  <c r="K581" i="1"/>
  <c r="J581" i="1"/>
  <c r="I581" i="1"/>
  <c r="H581" i="1"/>
  <c r="F581" i="1"/>
  <c r="E581" i="1"/>
  <c r="D581" i="1"/>
  <c r="L580" i="1"/>
  <c r="K580" i="1"/>
  <c r="J580" i="1"/>
  <c r="I580" i="1"/>
  <c r="H580" i="1"/>
  <c r="F580" i="1"/>
  <c r="E580" i="1"/>
  <c r="D580" i="1"/>
  <c r="L579" i="1"/>
  <c r="K579" i="1"/>
  <c r="J579" i="1"/>
  <c r="I579" i="1"/>
  <c r="H579" i="1"/>
  <c r="F579" i="1"/>
  <c r="E579" i="1"/>
  <c r="D579" i="1"/>
  <c r="L577" i="1"/>
  <c r="K577" i="1"/>
  <c r="J577" i="1"/>
  <c r="I577" i="1"/>
  <c r="H577" i="1"/>
  <c r="F577" i="1"/>
  <c r="E577" i="1"/>
  <c r="D577" i="1"/>
  <c r="L576" i="1"/>
  <c r="K576" i="1"/>
  <c r="J576" i="1"/>
  <c r="I576" i="1"/>
  <c r="H576" i="1"/>
  <c r="F576" i="1"/>
  <c r="E576" i="1"/>
  <c r="D576" i="1"/>
  <c r="L575" i="1"/>
  <c r="K575" i="1"/>
  <c r="J575" i="1"/>
  <c r="I575" i="1"/>
  <c r="H575" i="1"/>
  <c r="F575" i="1"/>
  <c r="E575" i="1"/>
  <c r="D575" i="1"/>
  <c r="L574" i="1"/>
  <c r="K574" i="1"/>
  <c r="J574" i="1"/>
  <c r="I574" i="1"/>
  <c r="H574" i="1"/>
  <c r="F574" i="1"/>
  <c r="E574" i="1"/>
  <c r="D574" i="1"/>
  <c r="L573" i="1"/>
  <c r="K573" i="1"/>
  <c r="J573" i="1"/>
  <c r="I573" i="1"/>
  <c r="H573" i="1"/>
  <c r="F573" i="1"/>
  <c r="E573" i="1"/>
  <c r="D573" i="1"/>
  <c r="L572" i="1"/>
  <c r="K572" i="1"/>
  <c r="J572" i="1"/>
  <c r="I572" i="1"/>
  <c r="H572" i="1"/>
  <c r="F572" i="1"/>
  <c r="E572" i="1"/>
  <c r="D572" i="1"/>
  <c r="L570" i="1"/>
  <c r="K570" i="1"/>
  <c r="J570" i="1"/>
  <c r="I570" i="1"/>
  <c r="H570" i="1"/>
  <c r="F570" i="1"/>
  <c r="E570" i="1"/>
  <c r="D570" i="1"/>
  <c r="L569" i="1"/>
  <c r="K569" i="1"/>
  <c r="J569" i="1"/>
  <c r="I569" i="1"/>
  <c r="H569" i="1"/>
  <c r="F569" i="1"/>
  <c r="E569" i="1"/>
  <c r="D569" i="1"/>
  <c r="L568" i="1"/>
  <c r="K568" i="1"/>
  <c r="J568" i="1"/>
  <c r="I568" i="1"/>
  <c r="H568" i="1"/>
  <c r="F568" i="1"/>
  <c r="E568" i="1"/>
  <c r="D568" i="1"/>
  <c r="L567" i="1"/>
  <c r="K567" i="1"/>
  <c r="J567" i="1"/>
  <c r="I567" i="1"/>
  <c r="H567" i="1"/>
  <c r="F567" i="1"/>
  <c r="E567" i="1"/>
  <c r="D567" i="1"/>
  <c r="L566" i="1"/>
  <c r="K566" i="1"/>
  <c r="J566" i="1"/>
  <c r="I566" i="1"/>
  <c r="H566" i="1"/>
  <c r="F566" i="1"/>
  <c r="E566" i="1"/>
  <c r="D566" i="1"/>
  <c r="L565" i="1"/>
  <c r="K565" i="1"/>
  <c r="J565" i="1"/>
  <c r="I565" i="1"/>
  <c r="H565" i="1"/>
  <c r="F565" i="1"/>
  <c r="E565" i="1"/>
  <c r="D565" i="1"/>
  <c r="E491" i="1"/>
  <c r="L491" i="1"/>
  <c r="K491" i="1"/>
  <c r="J491" i="1"/>
  <c r="I491" i="1"/>
  <c r="H491" i="1"/>
  <c r="F491" i="1"/>
  <c r="D491" i="1"/>
  <c r="L490" i="1"/>
  <c r="K490" i="1"/>
  <c r="J490" i="1"/>
  <c r="I490" i="1"/>
  <c r="H490" i="1"/>
  <c r="F490" i="1"/>
  <c r="E490" i="1"/>
  <c r="D490" i="1"/>
  <c r="L489" i="1"/>
  <c r="K489" i="1"/>
  <c r="J489" i="1"/>
  <c r="I489" i="1"/>
  <c r="H489" i="1"/>
  <c r="F489" i="1"/>
  <c r="E489" i="1"/>
  <c r="D489" i="1"/>
  <c r="L487" i="1"/>
  <c r="K487" i="1"/>
  <c r="J487" i="1"/>
  <c r="I487" i="1"/>
  <c r="H487" i="1"/>
  <c r="F487" i="1"/>
  <c r="E487" i="1"/>
  <c r="D487" i="1"/>
  <c r="L486" i="1"/>
  <c r="K486" i="1"/>
  <c r="J486" i="1"/>
  <c r="I486" i="1"/>
  <c r="H486" i="1"/>
  <c r="F486" i="1"/>
  <c r="E486" i="1"/>
  <c r="D486" i="1"/>
  <c r="L485" i="1"/>
  <c r="K485" i="1"/>
  <c r="J485" i="1"/>
  <c r="I485" i="1"/>
  <c r="H485" i="1"/>
  <c r="F485" i="1"/>
  <c r="E485" i="1"/>
  <c r="D485" i="1"/>
  <c r="L417" i="1"/>
  <c r="K417" i="1"/>
  <c r="J417" i="1"/>
  <c r="I417" i="1"/>
  <c r="H417" i="1"/>
  <c r="F417" i="1"/>
  <c r="E417" i="1"/>
  <c r="D417" i="1"/>
  <c r="L416" i="1"/>
  <c r="K416" i="1"/>
  <c r="J416" i="1"/>
  <c r="I416" i="1"/>
  <c r="H416" i="1"/>
  <c r="F416" i="1"/>
  <c r="E416" i="1"/>
  <c r="D416" i="1"/>
  <c r="L407" i="1"/>
  <c r="K407" i="1"/>
  <c r="J407" i="1"/>
  <c r="I407" i="1"/>
  <c r="H407" i="1"/>
  <c r="F407" i="1"/>
  <c r="E407" i="1"/>
  <c r="D407" i="1"/>
  <c r="L406" i="1"/>
  <c r="K406" i="1"/>
  <c r="J406" i="1"/>
  <c r="I406" i="1"/>
  <c r="H406" i="1"/>
  <c r="F406" i="1"/>
  <c r="E406" i="1"/>
  <c r="D406" i="1"/>
  <c r="L405" i="1"/>
  <c r="K405" i="1"/>
  <c r="J405" i="1"/>
  <c r="I405" i="1"/>
  <c r="H405" i="1"/>
  <c r="F405" i="1"/>
  <c r="E405" i="1"/>
  <c r="D405" i="1"/>
  <c r="L404" i="1"/>
  <c r="K404" i="1"/>
  <c r="J404" i="1"/>
  <c r="I404" i="1"/>
  <c r="H404" i="1"/>
  <c r="F404" i="1"/>
  <c r="E404" i="1"/>
  <c r="D404" i="1"/>
  <c r="D384" i="1"/>
  <c r="D392" i="1" s="1"/>
  <c r="L384" i="1"/>
  <c r="L393" i="1" s="1"/>
  <c r="K384" i="1"/>
  <c r="K393" i="1" s="1"/>
  <c r="J384" i="1"/>
  <c r="J393" i="1" s="1"/>
  <c r="I384" i="1"/>
  <c r="I393" i="1" s="1"/>
  <c r="H384" i="1"/>
  <c r="H393" i="1" s="1"/>
  <c r="F384" i="1"/>
  <c r="F393" i="1" s="1"/>
  <c r="E384" i="1"/>
  <c r="E390" i="1" s="1"/>
  <c r="L367" i="1"/>
  <c r="L378" i="1" s="1"/>
  <c r="K367" i="1"/>
  <c r="K374" i="1" s="1"/>
  <c r="J367" i="1"/>
  <c r="J374" i="1" s="1"/>
  <c r="I367" i="1"/>
  <c r="I375" i="1" s="1"/>
  <c r="H367" i="1"/>
  <c r="H375" i="1" s="1"/>
  <c r="F367" i="1"/>
  <c r="F377" i="1" s="1"/>
  <c r="E367" i="1"/>
  <c r="E377" i="1" s="1"/>
  <c r="D367" i="1"/>
  <c r="D378" i="1" s="1"/>
  <c r="L356" i="1"/>
  <c r="L360" i="1" s="1"/>
  <c r="K356" i="1"/>
  <c r="K361" i="1" s="1"/>
  <c r="J356" i="1"/>
  <c r="J361" i="1" s="1"/>
  <c r="I356" i="1"/>
  <c r="I361" i="1" s="1"/>
  <c r="H356" i="1"/>
  <c r="H360" i="1" s="1"/>
  <c r="F356" i="1"/>
  <c r="F360" i="1" s="1"/>
  <c r="E356" i="1"/>
  <c r="E360" i="1" s="1"/>
  <c r="D356" i="1"/>
  <c r="D360" i="1" s="1"/>
  <c r="B356" i="1"/>
  <c r="L350" i="1"/>
  <c r="K350" i="1"/>
  <c r="J350" i="1"/>
  <c r="I350" i="1"/>
  <c r="H350" i="1"/>
  <c r="F350" i="1"/>
  <c r="E350" i="1"/>
  <c r="D350" i="1"/>
  <c r="L349" i="1"/>
  <c r="K349" i="1"/>
  <c r="J349" i="1"/>
  <c r="I349" i="1"/>
  <c r="H349" i="1"/>
  <c r="F349" i="1"/>
  <c r="E349" i="1"/>
  <c r="D349" i="1"/>
  <c r="L348" i="1"/>
  <c r="K348" i="1"/>
  <c r="J348" i="1"/>
  <c r="I348" i="1"/>
  <c r="H348" i="1"/>
  <c r="F348" i="1"/>
  <c r="E348" i="1"/>
  <c r="D348" i="1"/>
  <c r="H335" i="1"/>
  <c r="D335" i="1"/>
  <c r="E336" i="1"/>
  <c r="F335" i="1"/>
  <c r="E334" i="1"/>
  <c r="L336" i="1"/>
  <c r="K336" i="1"/>
  <c r="J336" i="1"/>
  <c r="I336" i="1"/>
  <c r="H336" i="1"/>
  <c r="F336" i="1"/>
  <c r="D336" i="1"/>
  <c r="L335" i="1"/>
  <c r="K335" i="1"/>
  <c r="J335" i="1"/>
  <c r="I335" i="1"/>
  <c r="E335" i="1"/>
  <c r="L334" i="1"/>
  <c r="K334" i="1"/>
  <c r="J334" i="1"/>
  <c r="I334" i="1"/>
  <c r="H334" i="1"/>
  <c r="F334" i="1"/>
  <c r="D334" i="1"/>
  <c r="L322" i="1"/>
  <c r="K322" i="1"/>
  <c r="J322" i="1"/>
  <c r="I322" i="1"/>
  <c r="H322" i="1"/>
  <c r="F322" i="1"/>
  <c r="E322" i="1"/>
  <c r="D322" i="1"/>
  <c r="L321" i="1"/>
  <c r="K321" i="1"/>
  <c r="J321" i="1"/>
  <c r="I321" i="1"/>
  <c r="H321" i="1"/>
  <c r="F321" i="1"/>
  <c r="E321" i="1"/>
  <c r="D321" i="1"/>
  <c r="L320" i="1"/>
  <c r="K320" i="1"/>
  <c r="J320" i="1"/>
  <c r="I320" i="1"/>
  <c r="H320" i="1"/>
  <c r="F320" i="1"/>
  <c r="E320" i="1"/>
  <c r="D320" i="1"/>
  <c r="D295" i="1"/>
  <c r="L297" i="1"/>
  <c r="K297" i="1"/>
  <c r="J297" i="1"/>
  <c r="I297" i="1"/>
  <c r="H297" i="1"/>
  <c r="F297" i="1"/>
  <c r="E297" i="1"/>
  <c r="D297" i="1"/>
  <c r="L296" i="1"/>
  <c r="K296" i="1"/>
  <c r="J296" i="1"/>
  <c r="I296" i="1"/>
  <c r="H296" i="1"/>
  <c r="F296" i="1"/>
  <c r="E296" i="1"/>
  <c r="D296" i="1"/>
  <c r="L295" i="1"/>
  <c r="K295" i="1"/>
  <c r="J295" i="1"/>
  <c r="I295" i="1"/>
  <c r="H295" i="1"/>
  <c r="F295" i="1"/>
  <c r="E295" i="1"/>
  <c r="L294" i="1"/>
  <c r="K294" i="1"/>
  <c r="J294" i="1"/>
  <c r="I294" i="1"/>
  <c r="H294" i="1"/>
  <c r="F294" i="1"/>
  <c r="E294" i="1"/>
  <c r="D294" i="1"/>
  <c r="L293" i="1"/>
  <c r="K293" i="1"/>
  <c r="J293" i="1"/>
  <c r="I293" i="1"/>
  <c r="H293" i="1"/>
  <c r="F293" i="1"/>
  <c r="E293" i="1"/>
  <c r="D293" i="1"/>
  <c r="L292" i="1"/>
  <c r="K292" i="1"/>
  <c r="J292" i="1"/>
  <c r="I292" i="1"/>
  <c r="H292" i="1"/>
  <c r="F292" i="1"/>
  <c r="E292" i="1"/>
  <c r="D292" i="1"/>
  <c r="L291" i="1"/>
  <c r="K291" i="1"/>
  <c r="J291" i="1"/>
  <c r="I291" i="1"/>
  <c r="H291" i="1"/>
  <c r="F291" i="1"/>
  <c r="E291" i="1"/>
  <c r="D291" i="1"/>
  <c r="L290" i="1"/>
  <c r="K290" i="1"/>
  <c r="J290" i="1"/>
  <c r="I290" i="1"/>
  <c r="H290" i="1"/>
  <c r="F290" i="1"/>
  <c r="E290" i="1"/>
  <c r="D290" i="1"/>
  <c r="L289" i="1"/>
  <c r="K289" i="1"/>
  <c r="J289" i="1"/>
  <c r="I289" i="1"/>
  <c r="H289" i="1"/>
  <c r="F289" i="1"/>
  <c r="E289" i="1"/>
  <c r="D289" i="1"/>
  <c r="D272" i="1"/>
  <c r="L273" i="1"/>
  <c r="K273" i="1"/>
  <c r="J273" i="1"/>
  <c r="I273" i="1"/>
  <c r="H273" i="1"/>
  <c r="F273" i="1"/>
  <c r="E273" i="1"/>
  <c r="D273" i="1"/>
  <c r="L272" i="1"/>
  <c r="K272" i="1"/>
  <c r="J272" i="1"/>
  <c r="I272" i="1"/>
  <c r="H272" i="1"/>
  <c r="F272" i="1"/>
  <c r="E272" i="1"/>
  <c r="L271" i="1"/>
  <c r="K271" i="1"/>
  <c r="J271" i="1"/>
  <c r="I271" i="1"/>
  <c r="H271" i="1"/>
  <c r="F271" i="1"/>
  <c r="E271" i="1"/>
  <c r="D271" i="1"/>
  <c r="L270" i="1"/>
  <c r="K270" i="1"/>
  <c r="J270" i="1"/>
  <c r="I270" i="1"/>
  <c r="H270" i="1"/>
  <c r="F270" i="1"/>
  <c r="E270" i="1"/>
  <c r="D270" i="1"/>
  <c r="D255" i="1"/>
  <c r="E255" i="1"/>
  <c r="F255" i="1"/>
  <c r="H255" i="1"/>
  <c r="I255" i="1"/>
  <c r="D256" i="1"/>
  <c r="E256" i="1"/>
  <c r="F256" i="1"/>
  <c r="H256" i="1"/>
  <c r="I256" i="1"/>
  <c r="D257" i="1"/>
  <c r="E257" i="1"/>
  <c r="F257" i="1"/>
  <c r="H257" i="1"/>
  <c r="I257" i="1"/>
  <c r="D258" i="1"/>
  <c r="E258" i="1"/>
  <c r="F258" i="1"/>
  <c r="H258" i="1"/>
  <c r="I258" i="1"/>
  <c r="D259" i="1"/>
  <c r="E259" i="1"/>
  <c r="F259" i="1"/>
  <c r="H259" i="1"/>
  <c r="I259" i="1"/>
  <c r="J255" i="1"/>
  <c r="K255" i="1"/>
  <c r="L255" i="1"/>
  <c r="J256" i="1"/>
  <c r="K256" i="1"/>
  <c r="L256" i="1"/>
  <c r="J257" i="1"/>
  <c r="K257" i="1"/>
  <c r="L257" i="1"/>
  <c r="J258" i="1"/>
  <c r="K258" i="1"/>
  <c r="L258" i="1"/>
  <c r="J259" i="1"/>
  <c r="K259" i="1"/>
  <c r="L259" i="1"/>
  <c r="L241" i="1"/>
  <c r="K241" i="1"/>
  <c r="J241" i="1"/>
  <c r="I241" i="1"/>
  <c r="H241" i="1"/>
  <c r="F241" i="1"/>
  <c r="E241" i="1"/>
  <c r="D241" i="1"/>
  <c r="L240" i="1"/>
  <c r="K240" i="1"/>
  <c r="J240" i="1"/>
  <c r="I240" i="1"/>
  <c r="H240" i="1"/>
  <c r="F240" i="1"/>
  <c r="E240" i="1"/>
  <c r="D240" i="1"/>
  <c r="E226" i="1"/>
  <c r="D229" i="1"/>
  <c r="L229" i="1"/>
  <c r="K229" i="1"/>
  <c r="J229" i="1"/>
  <c r="I229" i="1"/>
  <c r="H229" i="1"/>
  <c r="F229" i="1"/>
  <c r="E229" i="1"/>
  <c r="L228" i="1"/>
  <c r="K228" i="1"/>
  <c r="J228" i="1"/>
  <c r="I228" i="1"/>
  <c r="H228" i="1"/>
  <c r="F228" i="1"/>
  <c r="E228" i="1"/>
  <c r="D228" i="1"/>
  <c r="L227" i="1"/>
  <c r="K227" i="1"/>
  <c r="J227" i="1"/>
  <c r="I227" i="1"/>
  <c r="H227" i="1"/>
  <c r="F227" i="1"/>
  <c r="E227" i="1"/>
  <c r="D227" i="1"/>
  <c r="L226" i="1"/>
  <c r="K226" i="1"/>
  <c r="J226" i="1"/>
  <c r="I226" i="1"/>
  <c r="H226" i="1"/>
  <c r="F226" i="1"/>
  <c r="D226" i="1"/>
  <c r="L225" i="1"/>
  <c r="K225" i="1"/>
  <c r="J225" i="1"/>
  <c r="I225" i="1"/>
  <c r="H225" i="1"/>
  <c r="F225" i="1"/>
  <c r="E225" i="1"/>
  <c r="D225" i="1"/>
  <c r="L224" i="1"/>
  <c r="K224" i="1"/>
  <c r="J224" i="1"/>
  <c r="I224" i="1"/>
  <c r="H224" i="1"/>
  <c r="F224" i="1"/>
  <c r="E224" i="1"/>
  <c r="D224" i="1"/>
  <c r="L223" i="1"/>
  <c r="K223" i="1"/>
  <c r="J223" i="1"/>
  <c r="I223" i="1"/>
  <c r="H223" i="1"/>
  <c r="F223" i="1"/>
  <c r="E223" i="1"/>
  <c r="D223" i="1"/>
  <c r="D187" i="1"/>
  <c r="L189" i="1"/>
  <c r="K189" i="1"/>
  <c r="J189" i="1"/>
  <c r="I189" i="1"/>
  <c r="H189" i="1"/>
  <c r="F189" i="1"/>
  <c r="E189" i="1"/>
  <c r="D189" i="1"/>
  <c r="L188" i="1"/>
  <c r="K188" i="1"/>
  <c r="J188" i="1"/>
  <c r="I188" i="1"/>
  <c r="H188" i="1"/>
  <c r="F188" i="1"/>
  <c r="E188" i="1"/>
  <c r="D188" i="1"/>
  <c r="L187" i="1"/>
  <c r="K187" i="1"/>
  <c r="J187" i="1"/>
  <c r="I187" i="1"/>
  <c r="H187" i="1"/>
  <c r="F187" i="1"/>
  <c r="E187" i="1"/>
  <c r="L186" i="1"/>
  <c r="K186" i="1"/>
  <c r="J186" i="1"/>
  <c r="I186" i="1"/>
  <c r="H186" i="1"/>
  <c r="F186" i="1"/>
  <c r="E186" i="1"/>
  <c r="D186" i="1"/>
  <c r="D171" i="1"/>
  <c r="L173" i="1"/>
  <c r="K173" i="1"/>
  <c r="J173" i="1"/>
  <c r="I173" i="1"/>
  <c r="H173" i="1"/>
  <c r="F173" i="1"/>
  <c r="E173" i="1"/>
  <c r="D173" i="1"/>
  <c r="L172" i="1"/>
  <c r="K172" i="1"/>
  <c r="J172" i="1"/>
  <c r="I172" i="1"/>
  <c r="H172" i="1"/>
  <c r="F172" i="1"/>
  <c r="E172" i="1"/>
  <c r="D172" i="1"/>
  <c r="L171" i="1"/>
  <c r="K171" i="1"/>
  <c r="J171" i="1"/>
  <c r="I171" i="1"/>
  <c r="H171" i="1"/>
  <c r="F171" i="1"/>
  <c r="E171" i="1"/>
  <c r="L170" i="1"/>
  <c r="K170" i="1"/>
  <c r="J170" i="1"/>
  <c r="I170" i="1"/>
  <c r="H170" i="1"/>
  <c r="F170" i="1"/>
  <c r="E170" i="1"/>
  <c r="D170" i="1"/>
  <c r="L169" i="1"/>
  <c r="K169" i="1"/>
  <c r="J169" i="1"/>
  <c r="I169" i="1"/>
  <c r="H169" i="1"/>
  <c r="F169" i="1"/>
  <c r="E169" i="1"/>
  <c r="D169" i="1"/>
  <c r="L155" i="1"/>
  <c r="K155" i="1"/>
  <c r="J155" i="1"/>
  <c r="I155" i="1"/>
  <c r="H155" i="1"/>
  <c r="F155" i="1"/>
  <c r="E155" i="1"/>
  <c r="D155" i="1"/>
  <c r="L154" i="1"/>
  <c r="K154" i="1"/>
  <c r="J154" i="1"/>
  <c r="I154" i="1"/>
  <c r="H154" i="1"/>
  <c r="F154" i="1"/>
  <c r="E154" i="1"/>
  <c r="D154" i="1"/>
  <c r="L143" i="1"/>
  <c r="K143" i="1"/>
  <c r="J143" i="1"/>
  <c r="I143" i="1"/>
  <c r="H143" i="1"/>
  <c r="F143" i="1"/>
  <c r="E143" i="1"/>
  <c r="D143" i="1"/>
  <c r="L142" i="1"/>
  <c r="K142" i="1"/>
  <c r="J142" i="1"/>
  <c r="I142" i="1"/>
  <c r="H142" i="1"/>
  <c r="F142" i="1"/>
  <c r="E142" i="1"/>
  <c r="D142" i="1"/>
  <c r="L141" i="1"/>
  <c r="K141" i="1"/>
  <c r="J141" i="1"/>
  <c r="I141" i="1"/>
  <c r="H141" i="1"/>
  <c r="F141" i="1"/>
  <c r="E141" i="1"/>
  <c r="D141" i="1"/>
  <c r="L140" i="1"/>
  <c r="K140" i="1"/>
  <c r="J140" i="1"/>
  <c r="I140" i="1"/>
  <c r="H140" i="1"/>
  <c r="F140" i="1"/>
  <c r="E140" i="1"/>
  <c r="D140" i="1"/>
  <c r="L139" i="1"/>
  <c r="K139" i="1"/>
  <c r="J139" i="1"/>
  <c r="I139" i="1"/>
  <c r="H139" i="1"/>
  <c r="F139" i="1"/>
  <c r="E139" i="1"/>
  <c r="D139" i="1"/>
  <c r="L138" i="1"/>
  <c r="K138" i="1"/>
  <c r="J138" i="1"/>
  <c r="I138" i="1"/>
  <c r="H138" i="1"/>
  <c r="F138" i="1"/>
  <c r="E138" i="1"/>
  <c r="D138" i="1"/>
  <c r="L137" i="1"/>
  <c r="K137" i="1"/>
  <c r="J137" i="1"/>
  <c r="I137" i="1"/>
  <c r="H137" i="1"/>
  <c r="F137" i="1"/>
  <c r="E137" i="1"/>
  <c r="D137" i="1"/>
  <c r="D120" i="1"/>
  <c r="L121" i="1"/>
  <c r="K121" i="1"/>
  <c r="J121" i="1"/>
  <c r="I121" i="1"/>
  <c r="H121" i="1"/>
  <c r="F121" i="1"/>
  <c r="E121" i="1"/>
  <c r="D121" i="1"/>
  <c r="L120" i="1"/>
  <c r="K120" i="1"/>
  <c r="J120" i="1"/>
  <c r="I120" i="1"/>
  <c r="H120" i="1"/>
  <c r="F120" i="1"/>
  <c r="E120" i="1"/>
  <c r="L119" i="1"/>
  <c r="K119" i="1"/>
  <c r="J119" i="1"/>
  <c r="I119" i="1"/>
  <c r="H119" i="1"/>
  <c r="F119" i="1"/>
  <c r="E119" i="1"/>
  <c r="D119" i="1"/>
  <c r="L118" i="1"/>
  <c r="K118" i="1"/>
  <c r="J118" i="1"/>
  <c r="I118" i="1"/>
  <c r="H118" i="1"/>
  <c r="F118" i="1"/>
  <c r="E118" i="1"/>
  <c r="D118" i="1"/>
  <c r="L107" i="1"/>
  <c r="K107" i="1"/>
  <c r="J107" i="1"/>
  <c r="I107" i="1"/>
  <c r="H107" i="1"/>
  <c r="F107" i="1"/>
  <c r="E107" i="1"/>
  <c r="D107" i="1"/>
  <c r="L106" i="1"/>
  <c r="K106" i="1"/>
  <c r="J106" i="1"/>
  <c r="I106" i="1"/>
  <c r="H106" i="1"/>
  <c r="F106" i="1"/>
  <c r="E106" i="1"/>
  <c r="D106" i="1"/>
  <c r="L105" i="1"/>
  <c r="K105" i="1"/>
  <c r="J105" i="1"/>
  <c r="I105" i="1"/>
  <c r="H105" i="1"/>
  <c r="F105" i="1"/>
  <c r="E105" i="1"/>
  <c r="D105" i="1"/>
  <c r="L104" i="1"/>
  <c r="K104" i="1"/>
  <c r="J104" i="1"/>
  <c r="I104" i="1"/>
  <c r="H104" i="1"/>
  <c r="F104" i="1"/>
  <c r="E104" i="1"/>
  <c r="D104" i="1"/>
  <c r="D91" i="1"/>
  <c r="L93" i="1"/>
  <c r="K93" i="1"/>
  <c r="J93" i="1"/>
  <c r="I93" i="1"/>
  <c r="H93" i="1"/>
  <c r="F93" i="1"/>
  <c r="E93" i="1"/>
  <c r="D93" i="1"/>
  <c r="L92" i="1"/>
  <c r="K92" i="1"/>
  <c r="J92" i="1"/>
  <c r="I92" i="1"/>
  <c r="H92" i="1"/>
  <c r="F92" i="1"/>
  <c r="E92" i="1"/>
  <c r="D92" i="1"/>
  <c r="L91" i="1"/>
  <c r="K91" i="1"/>
  <c r="J91" i="1"/>
  <c r="I91" i="1"/>
  <c r="H91" i="1"/>
  <c r="F91" i="1"/>
  <c r="E91" i="1"/>
  <c r="L90" i="1"/>
  <c r="K90" i="1"/>
  <c r="J90" i="1"/>
  <c r="I90" i="1"/>
  <c r="H90" i="1"/>
  <c r="F90" i="1"/>
  <c r="E90" i="1"/>
  <c r="D90" i="1"/>
  <c r="L89" i="1"/>
  <c r="K89" i="1"/>
  <c r="J89" i="1"/>
  <c r="I89" i="1"/>
  <c r="H89" i="1"/>
  <c r="F89" i="1"/>
  <c r="E89" i="1"/>
  <c r="D89" i="1"/>
  <c r="L77" i="1"/>
  <c r="K77" i="1"/>
  <c r="J77" i="1"/>
  <c r="I77" i="1"/>
  <c r="H77" i="1"/>
  <c r="F77" i="1"/>
  <c r="E77" i="1"/>
  <c r="D77" i="1"/>
  <c r="L76" i="1"/>
  <c r="K76" i="1"/>
  <c r="J76" i="1"/>
  <c r="I76" i="1"/>
  <c r="H76" i="1"/>
  <c r="F76" i="1"/>
  <c r="E76" i="1"/>
  <c r="D76" i="1"/>
  <c r="L75" i="1"/>
  <c r="K75" i="1"/>
  <c r="J75" i="1"/>
  <c r="I75" i="1"/>
  <c r="H75" i="1"/>
  <c r="F75" i="1"/>
  <c r="E75" i="1"/>
  <c r="D75" i="1"/>
  <c r="L74" i="1"/>
  <c r="K74" i="1"/>
  <c r="J74" i="1"/>
  <c r="I74" i="1"/>
  <c r="H74" i="1"/>
  <c r="F74" i="1"/>
  <c r="E74" i="1"/>
  <c r="D74" i="1"/>
  <c r="L73" i="1"/>
  <c r="K73" i="1"/>
  <c r="J73" i="1"/>
  <c r="I73" i="1"/>
  <c r="H73" i="1"/>
  <c r="F73" i="1"/>
  <c r="E73" i="1"/>
  <c r="D73" i="1"/>
  <c r="L72" i="1"/>
  <c r="K72" i="1"/>
  <c r="J72" i="1"/>
  <c r="I72" i="1"/>
  <c r="H72" i="1"/>
  <c r="F72" i="1"/>
  <c r="E72" i="1"/>
  <c r="D72" i="1"/>
  <c r="L71" i="1"/>
  <c r="K71" i="1"/>
  <c r="J71" i="1"/>
  <c r="I71" i="1"/>
  <c r="H71" i="1"/>
  <c r="F71" i="1"/>
  <c r="E71" i="1"/>
  <c r="D71" i="1"/>
  <c r="L70" i="1"/>
  <c r="K70" i="1"/>
  <c r="J70" i="1"/>
  <c r="I70" i="1"/>
  <c r="H70" i="1"/>
  <c r="F70" i="1"/>
  <c r="E70" i="1"/>
  <c r="D70" i="1"/>
  <c r="L69" i="1"/>
  <c r="K69" i="1"/>
  <c r="J69" i="1"/>
  <c r="I69" i="1"/>
  <c r="H69" i="1"/>
  <c r="F69" i="1"/>
  <c r="E69" i="1"/>
  <c r="D69" i="1"/>
  <c r="L68" i="1"/>
  <c r="K68" i="1"/>
  <c r="J68" i="1"/>
  <c r="I68" i="1"/>
  <c r="H68" i="1"/>
  <c r="F68" i="1"/>
  <c r="E68" i="1"/>
  <c r="D68" i="1"/>
  <c r="L67" i="1"/>
  <c r="K67" i="1"/>
  <c r="J67" i="1"/>
  <c r="I67" i="1"/>
  <c r="H67" i="1"/>
  <c r="F67" i="1"/>
  <c r="E67" i="1"/>
  <c r="D67" i="1"/>
  <c r="L66" i="1"/>
  <c r="K66" i="1"/>
  <c r="J66" i="1"/>
  <c r="I66" i="1"/>
  <c r="H66" i="1"/>
  <c r="F66" i="1"/>
  <c r="E66" i="1"/>
  <c r="D66" i="1"/>
  <c r="L65" i="1"/>
  <c r="K65" i="1"/>
  <c r="J65" i="1"/>
  <c r="I65" i="1"/>
  <c r="H65" i="1"/>
  <c r="F65" i="1"/>
  <c r="E65" i="1"/>
  <c r="D65" i="1"/>
  <c r="D41" i="1"/>
  <c r="L45" i="1"/>
  <c r="K45" i="1"/>
  <c r="J45" i="1"/>
  <c r="I45" i="1"/>
  <c r="H45" i="1"/>
  <c r="F45" i="1"/>
  <c r="E45" i="1"/>
  <c r="D45" i="1"/>
  <c r="L44" i="1"/>
  <c r="K44" i="1"/>
  <c r="J44" i="1"/>
  <c r="I44" i="1"/>
  <c r="H44" i="1"/>
  <c r="F44" i="1"/>
  <c r="E44" i="1"/>
  <c r="D44" i="1"/>
  <c r="L43" i="1"/>
  <c r="K43" i="1"/>
  <c r="J43" i="1"/>
  <c r="I43" i="1"/>
  <c r="H43" i="1"/>
  <c r="F43" i="1"/>
  <c r="E43" i="1"/>
  <c r="D43" i="1"/>
  <c r="L42" i="1"/>
  <c r="K42" i="1"/>
  <c r="J42" i="1"/>
  <c r="I42" i="1"/>
  <c r="H42" i="1"/>
  <c r="F42" i="1"/>
  <c r="E42" i="1"/>
  <c r="D42" i="1"/>
  <c r="L41" i="1"/>
  <c r="K41" i="1"/>
  <c r="J41" i="1"/>
  <c r="I41" i="1"/>
  <c r="H41" i="1"/>
  <c r="F41" i="1"/>
  <c r="E41" i="1"/>
  <c r="L40" i="1"/>
  <c r="K40" i="1"/>
  <c r="J40" i="1"/>
  <c r="I40" i="1"/>
  <c r="H40" i="1"/>
  <c r="F40" i="1"/>
  <c r="E40" i="1"/>
  <c r="D40" i="1"/>
  <c r="L39" i="1"/>
  <c r="K39" i="1"/>
  <c r="J39" i="1"/>
  <c r="I39" i="1"/>
  <c r="H39" i="1"/>
  <c r="F39" i="1"/>
  <c r="E39" i="1"/>
  <c r="D39" i="1"/>
  <c r="L25" i="1"/>
  <c r="K25" i="1"/>
  <c r="J25" i="1"/>
  <c r="I25" i="1"/>
  <c r="H25" i="1"/>
  <c r="F25" i="1"/>
  <c r="E25" i="1"/>
  <c r="D25" i="1"/>
  <c r="L24" i="1"/>
  <c r="K24" i="1"/>
  <c r="J24" i="1"/>
  <c r="I24" i="1"/>
  <c r="H24" i="1"/>
  <c r="F24" i="1"/>
  <c r="E24" i="1"/>
  <c r="D24" i="1"/>
  <c r="L23" i="1"/>
  <c r="K23" i="1"/>
  <c r="J23" i="1"/>
  <c r="I23" i="1"/>
  <c r="H23" i="1"/>
  <c r="F23" i="1"/>
  <c r="E23" i="1"/>
  <c r="D23" i="1"/>
  <c r="L22" i="1"/>
  <c r="K22" i="1"/>
  <c r="J22" i="1"/>
  <c r="I22" i="1"/>
  <c r="H22" i="1"/>
  <c r="F22" i="1"/>
  <c r="E22" i="1"/>
  <c r="D22" i="1"/>
  <c r="L21" i="1"/>
  <c r="K21" i="1"/>
  <c r="J21" i="1"/>
  <c r="I21" i="1"/>
  <c r="H21" i="1"/>
  <c r="F21" i="1"/>
  <c r="E21" i="1"/>
  <c r="D21" i="1"/>
  <c r="L20" i="1"/>
  <c r="K20" i="1"/>
  <c r="J20" i="1"/>
  <c r="I20" i="1"/>
  <c r="H20" i="1"/>
  <c r="F20" i="1"/>
  <c r="E20" i="1"/>
  <c r="D20" i="1"/>
  <c r="L19" i="1"/>
  <c r="K19" i="1"/>
  <c r="J19" i="1"/>
  <c r="I19" i="1"/>
  <c r="H19" i="1"/>
  <c r="F19" i="1"/>
  <c r="E19" i="1"/>
  <c r="D19" i="1"/>
  <c r="L18" i="1"/>
  <c r="K18" i="1"/>
  <c r="J18" i="1"/>
  <c r="I18" i="1"/>
  <c r="H18" i="1"/>
  <c r="F18" i="1"/>
  <c r="E18" i="1"/>
  <c r="L17" i="1"/>
  <c r="K17" i="1"/>
  <c r="J17" i="1"/>
  <c r="I17" i="1"/>
  <c r="H17" i="1"/>
  <c r="F17" i="1"/>
  <c r="E17" i="1"/>
  <c r="L16" i="1"/>
  <c r="K16" i="1"/>
  <c r="J16" i="1"/>
  <c r="I16" i="1"/>
  <c r="H16" i="1"/>
  <c r="F16" i="1"/>
  <c r="E16" i="1"/>
  <c r="D16" i="1"/>
  <c r="D375" i="1" l="1"/>
  <c r="K375" i="1"/>
  <c r="L375" i="1"/>
  <c r="I376" i="1"/>
  <c r="J376" i="1"/>
  <c r="H361" i="1"/>
  <c r="H377" i="1"/>
  <c r="G308" i="1"/>
  <c r="E374" i="1"/>
  <c r="I377" i="1"/>
  <c r="F374" i="1"/>
  <c r="F378" i="1"/>
  <c r="L361" i="1"/>
  <c r="F392" i="1"/>
  <c r="F361" i="1"/>
  <c r="D374" i="1"/>
  <c r="L374" i="1"/>
  <c r="J375" i="1"/>
  <c r="H376" i="1"/>
  <c r="E378" i="1"/>
  <c r="D377" i="1"/>
  <c r="L390" i="1"/>
  <c r="L391" i="1"/>
  <c r="L392" i="1"/>
  <c r="E375" i="1"/>
  <c r="K376" i="1"/>
  <c r="J377" i="1"/>
  <c r="H378" i="1"/>
  <c r="E393" i="1"/>
  <c r="F391" i="1"/>
  <c r="H374" i="1"/>
  <c r="F375" i="1"/>
  <c r="D376" i="1"/>
  <c r="L376" i="1"/>
  <c r="K377" i="1"/>
  <c r="I378" i="1"/>
  <c r="H390" i="1"/>
  <c r="H391" i="1"/>
  <c r="H392" i="1"/>
  <c r="C305" i="1"/>
  <c r="C309" i="1" s="1"/>
  <c r="E391" i="1"/>
  <c r="I374" i="1"/>
  <c r="E376" i="1"/>
  <c r="L377" i="1"/>
  <c r="J378" i="1"/>
  <c r="I390" i="1"/>
  <c r="I391" i="1"/>
  <c r="I392" i="1"/>
  <c r="E392" i="1"/>
  <c r="J360" i="1"/>
  <c r="F376" i="1"/>
  <c r="K378" i="1"/>
  <c r="J390" i="1"/>
  <c r="J391" i="1"/>
  <c r="J392" i="1"/>
  <c r="G305" i="1"/>
  <c r="G309" i="1" s="1"/>
  <c r="G498" i="1"/>
  <c r="F390" i="1"/>
  <c r="D361" i="1"/>
  <c r="K390" i="1"/>
  <c r="K391" i="1"/>
  <c r="K392" i="1"/>
  <c r="C498" i="1"/>
  <c r="I501" i="1"/>
  <c r="C308" i="1"/>
  <c r="D393" i="1"/>
  <c r="D391" i="1"/>
  <c r="D390" i="1"/>
  <c r="E361" i="1"/>
  <c r="I360" i="1"/>
  <c r="K360" i="1"/>
  <c r="L342" i="1"/>
  <c r="K342" i="1"/>
  <c r="J342" i="1"/>
  <c r="I342" i="1"/>
  <c r="H342" i="1"/>
  <c r="F342" i="1"/>
  <c r="E342" i="1"/>
  <c r="D342" i="1"/>
  <c r="G345" i="1"/>
  <c r="G344" i="1"/>
  <c r="G343" i="1"/>
  <c r="C345" i="1"/>
  <c r="C344" i="1"/>
  <c r="C343" i="1"/>
  <c r="C329" i="1"/>
  <c r="C330" i="1"/>
  <c r="L332" i="1"/>
  <c r="K332" i="1"/>
  <c r="J332" i="1"/>
  <c r="I332" i="1"/>
  <c r="H332" i="1"/>
  <c r="F332" i="1"/>
  <c r="E332" i="1"/>
  <c r="D332" i="1"/>
  <c r="G329" i="1"/>
  <c r="G331" i="1"/>
  <c r="G330" i="1"/>
  <c r="C331" i="1"/>
  <c r="G268" i="1"/>
  <c r="G267" i="1"/>
  <c r="G266" i="1"/>
  <c r="G265" i="1"/>
  <c r="C265" i="1"/>
  <c r="C268" i="1"/>
  <c r="C267" i="1"/>
  <c r="C266" i="1"/>
  <c r="G247" i="1"/>
  <c r="C247" i="1"/>
  <c r="G249" i="1"/>
  <c r="G250" i="1"/>
  <c r="G251" i="1"/>
  <c r="G252" i="1"/>
  <c r="G248" i="1"/>
  <c r="C249" i="1"/>
  <c r="C250" i="1"/>
  <c r="C251" i="1"/>
  <c r="C258" i="1" s="1"/>
  <c r="C252" i="1"/>
  <c r="C248" i="1"/>
  <c r="G162" i="1"/>
  <c r="G163" i="1"/>
  <c r="G164" i="1"/>
  <c r="G165" i="1"/>
  <c r="G166" i="1"/>
  <c r="C162" i="1"/>
  <c r="C163" i="1"/>
  <c r="C164" i="1"/>
  <c r="C165" i="1"/>
  <c r="C166" i="1"/>
  <c r="G116" i="1"/>
  <c r="G115" i="1"/>
  <c r="G114" i="1"/>
  <c r="G113" i="1"/>
  <c r="C116" i="1"/>
  <c r="C115" i="1"/>
  <c r="C114" i="1"/>
  <c r="C113" i="1"/>
  <c r="G102" i="1"/>
  <c r="G101" i="1"/>
  <c r="G100" i="1"/>
  <c r="G99" i="1"/>
  <c r="C102" i="1"/>
  <c r="C101" i="1"/>
  <c r="C100" i="1"/>
  <c r="C99" i="1"/>
  <c r="G32" i="1"/>
  <c r="G31" i="1"/>
  <c r="C32" i="1"/>
  <c r="C31" i="1"/>
  <c r="G87" i="1"/>
  <c r="G86" i="1"/>
  <c r="G85" i="1"/>
  <c r="G84" i="1"/>
  <c r="G83" i="1"/>
  <c r="C87" i="1"/>
  <c r="C86" i="1"/>
  <c r="C85" i="1"/>
  <c r="C84" i="1"/>
  <c r="C83" i="1"/>
  <c r="C63" i="1"/>
  <c r="C62" i="1"/>
  <c r="C61" i="1"/>
  <c r="C60" i="1"/>
  <c r="C59" i="1"/>
  <c r="C58" i="1"/>
  <c r="C57" i="1"/>
  <c r="C56" i="1"/>
  <c r="C55" i="1"/>
  <c r="C54" i="1"/>
  <c r="C53" i="1"/>
  <c r="C52" i="1"/>
  <c r="C51" i="1"/>
  <c r="G63" i="1"/>
  <c r="G62" i="1"/>
  <c r="G61" i="1"/>
  <c r="G60" i="1"/>
  <c r="G59" i="1"/>
  <c r="G58" i="1"/>
  <c r="G57" i="1"/>
  <c r="G56" i="1"/>
  <c r="G55" i="1"/>
  <c r="G54" i="1"/>
  <c r="G53" i="1"/>
  <c r="G52" i="1"/>
  <c r="G51" i="1"/>
  <c r="G37" i="1"/>
  <c r="C259" i="1" l="1"/>
  <c r="C257" i="1"/>
  <c r="C349" i="1"/>
  <c r="C256" i="1"/>
  <c r="G258" i="1"/>
  <c r="C255" i="1"/>
  <c r="G349" i="1"/>
  <c r="G350" i="1"/>
  <c r="C348" i="1"/>
  <c r="C350" i="1"/>
  <c r="G348" i="1"/>
  <c r="B343" i="1"/>
  <c r="B345" i="1"/>
  <c r="G342" i="1"/>
  <c r="G332" i="1"/>
  <c r="G255" i="1"/>
  <c r="G259" i="1"/>
  <c r="G256" i="1"/>
  <c r="C342" i="1"/>
  <c r="G257" i="1"/>
  <c r="C332" i="1"/>
  <c r="G974" i="1"/>
  <c r="C974" i="1"/>
  <c r="G973" i="1"/>
  <c r="C973" i="1"/>
  <c r="G972" i="1"/>
  <c r="C972" i="1"/>
  <c r="B342" i="1" l="1"/>
  <c r="C977" i="1"/>
  <c r="G977" i="1"/>
  <c r="C978" i="1"/>
  <c r="G978" i="1"/>
  <c r="G711" i="1"/>
  <c r="C711" i="1"/>
  <c r="G710" i="1"/>
  <c r="C710" i="1"/>
  <c r="G709" i="1"/>
  <c r="C709" i="1"/>
  <c r="G708" i="1"/>
  <c r="C708" i="1"/>
  <c r="G707" i="1"/>
  <c r="C707" i="1"/>
  <c r="G706" i="1"/>
  <c r="C706" i="1"/>
  <c r="G704" i="1"/>
  <c r="C704" i="1"/>
  <c r="G703" i="1"/>
  <c r="C703" i="1"/>
  <c r="G702" i="1"/>
  <c r="C702" i="1"/>
  <c r="G701" i="1"/>
  <c r="C701" i="1"/>
  <c r="G700" i="1"/>
  <c r="C700" i="1"/>
  <c r="G698" i="1"/>
  <c r="C698" i="1"/>
  <c r="G697" i="1"/>
  <c r="C697" i="1"/>
  <c r="G696" i="1"/>
  <c r="C696" i="1"/>
  <c r="G695" i="1"/>
  <c r="C695" i="1"/>
  <c r="G694" i="1"/>
  <c r="C694" i="1"/>
  <c r="G692" i="1"/>
  <c r="C692" i="1"/>
  <c r="G691" i="1"/>
  <c r="C691" i="1"/>
  <c r="G690" i="1"/>
  <c r="C690" i="1"/>
  <c r="G688" i="1"/>
  <c r="C688" i="1"/>
  <c r="G687" i="1"/>
  <c r="C687" i="1"/>
  <c r="G686" i="1"/>
  <c r="C686" i="1"/>
  <c r="G632" i="1"/>
  <c r="G641" i="1" s="1"/>
  <c r="C632" i="1"/>
  <c r="C641" i="1" s="1"/>
  <c r="G631" i="1"/>
  <c r="G640" i="1" s="1"/>
  <c r="C631" i="1"/>
  <c r="C640" i="1" s="1"/>
  <c r="G630" i="1"/>
  <c r="G639" i="1" s="1"/>
  <c r="C630" i="1"/>
  <c r="C639" i="1" s="1"/>
  <c r="G629" i="1"/>
  <c r="G638" i="1" s="1"/>
  <c r="C629" i="1"/>
  <c r="C638" i="1" s="1"/>
  <c r="G628" i="1"/>
  <c r="G637" i="1" s="1"/>
  <c r="C628" i="1"/>
  <c r="C637" i="1" s="1"/>
  <c r="G627" i="1"/>
  <c r="G636" i="1" s="1"/>
  <c r="C627" i="1"/>
  <c r="C636" i="1" s="1"/>
  <c r="G626" i="1"/>
  <c r="G635" i="1" s="1"/>
  <c r="C626" i="1"/>
  <c r="C635" i="1" s="1"/>
  <c r="G625" i="1"/>
  <c r="G634" i="1" s="1"/>
  <c r="C625" i="1"/>
  <c r="C634" i="1" s="1"/>
  <c r="G562" i="1"/>
  <c r="C562" i="1"/>
  <c r="G561" i="1"/>
  <c r="C561" i="1"/>
  <c r="G560" i="1"/>
  <c r="C560" i="1"/>
  <c r="G559" i="1"/>
  <c r="C559" i="1"/>
  <c r="G558" i="1"/>
  <c r="C558" i="1"/>
  <c r="G557" i="1"/>
  <c r="C557" i="1"/>
  <c r="G555" i="1"/>
  <c r="C555" i="1"/>
  <c r="G554" i="1"/>
  <c r="C554" i="1"/>
  <c r="G553" i="1"/>
  <c r="C553" i="1"/>
  <c r="G552" i="1"/>
  <c r="C552" i="1"/>
  <c r="G551" i="1"/>
  <c r="C551" i="1"/>
  <c r="G550" i="1"/>
  <c r="C550" i="1"/>
  <c r="G548" i="1"/>
  <c r="C548" i="1"/>
  <c r="G547" i="1"/>
  <c r="C547" i="1"/>
  <c r="G546" i="1"/>
  <c r="C546" i="1"/>
  <c r="G545" i="1"/>
  <c r="C545" i="1"/>
  <c r="G544" i="1"/>
  <c r="C544" i="1"/>
  <c r="G543" i="1"/>
  <c r="C543" i="1"/>
  <c r="G541" i="1"/>
  <c r="C541" i="1"/>
  <c r="G540" i="1"/>
  <c r="C540" i="1"/>
  <c r="G539" i="1"/>
  <c r="C539" i="1"/>
  <c r="G538" i="1"/>
  <c r="C538" i="1"/>
  <c r="G537" i="1"/>
  <c r="C537" i="1"/>
  <c r="G536" i="1"/>
  <c r="C536" i="1"/>
  <c r="G534" i="1"/>
  <c r="C534" i="1"/>
  <c r="G533" i="1"/>
  <c r="C533" i="1"/>
  <c r="G532" i="1"/>
  <c r="C532" i="1"/>
  <c r="G531" i="1"/>
  <c r="C531" i="1"/>
  <c r="G530" i="1"/>
  <c r="C530" i="1"/>
  <c r="G529" i="1"/>
  <c r="C529" i="1"/>
  <c r="G527" i="1"/>
  <c r="C527" i="1"/>
  <c r="G526" i="1"/>
  <c r="C526" i="1"/>
  <c r="G525" i="1"/>
  <c r="C525" i="1"/>
  <c r="G524" i="1"/>
  <c r="C524" i="1"/>
  <c r="G523" i="1"/>
  <c r="C523" i="1"/>
  <c r="G522" i="1"/>
  <c r="C522" i="1"/>
  <c r="G520" i="1"/>
  <c r="C520" i="1"/>
  <c r="G519" i="1"/>
  <c r="C519" i="1"/>
  <c r="G518" i="1"/>
  <c r="C518" i="1"/>
  <c r="G517" i="1"/>
  <c r="C517" i="1"/>
  <c r="G516" i="1"/>
  <c r="C516" i="1"/>
  <c r="G515" i="1"/>
  <c r="C515" i="1"/>
  <c r="G513" i="1"/>
  <c r="C513" i="1"/>
  <c r="G512" i="1"/>
  <c r="C512" i="1"/>
  <c r="G511" i="1"/>
  <c r="C511" i="1"/>
  <c r="G510" i="1"/>
  <c r="C510" i="1"/>
  <c r="G509" i="1"/>
  <c r="C509" i="1"/>
  <c r="G508" i="1"/>
  <c r="C508" i="1"/>
  <c r="G662" i="1"/>
  <c r="C662" i="1"/>
  <c r="G661" i="1"/>
  <c r="C661" i="1"/>
  <c r="G660" i="1"/>
  <c r="C660" i="1"/>
  <c r="G658" i="1"/>
  <c r="C658" i="1"/>
  <c r="G657" i="1"/>
  <c r="C657" i="1"/>
  <c r="G656" i="1"/>
  <c r="C656" i="1"/>
  <c r="G654" i="1"/>
  <c r="C654" i="1"/>
  <c r="G653" i="1"/>
  <c r="C653" i="1"/>
  <c r="G652" i="1"/>
  <c r="C652" i="1"/>
  <c r="G651" i="1"/>
  <c r="C651" i="1"/>
  <c r="G650" i="1"/>
  <c r="C650" i="1"/>
  <c r="G648" i="1"/>
  <c r="C648" i="1"/>
  <c r="G482" i="1"/>
  <c r="C482" i="1"/>
  <c r="G481" i="1"/>
  <c r="C481" i="1"/>
  <c r="G480" i="1"/>
  <c r="C480" i="1"/>
  <c r="G478" i="1"/>
  <c r="C478" i="1"/>
  <c r="G477" i="1"/>
  <c r="C477" i="1"/>
  <c r="G476" i="1"/>
  <c r="C476" i="1"/>
  <c r="C489" i="1" l="1"/>
  <c r="G489" i="1"/>
  <c r="C491" i="1"/>
  <c r="G491" i="1"/>
  <c r="C490" i="1"/>
  <c r="G490" i="1"/>
  <c r="G402" i="1"/>
  <c r="C402" i="1"/>
  <c r="G401" i="1"/>
  <c r="C401" i="1"/>
  <c r="G400" i="1"/>
  <c r="C400" i="1"/>
  <c r="G399" i="1"/>
  <c r="C399" i="1"/>
  <c r="C37" i="1"/>
  <c r="G36" i="1"/>
  <c r="C36" i="1"/>
  <c r="G35" i="1"/>
  <c r="C35" i="1"/>
  <c r="G34" i="1"/>
  <c r="C34" i="1"/>
  <c r="G33" i="1"/>
  <c r="C33" i="1"/>
  <c r="G161" i="1" l="1"/>
  <c r="C161" i="1"/>
  <c r="C187" i="1"/>
  <c r="G287" i="1"/>
  <c r="C287" i="1"/>
  <c r="G285" i="1"/>
  <c r="C285" i="1"/>
  <c r="G284" i="1"/>
  <c r="C284" i="1"/>
  <c r="G283" i="1"/>
  <c r="C283" i="1"/>
  <c r="G282" i="1"/>
  <c r="C282" i="1"/>
  <c r="G281" i="1"/>
  <c r="C281" i="1"/>
  <c r="G280" i="1"/>
  <c r="C280" i="1"/>
  <c r="G279" i="1"/>
  <c r="C279" i="1"/>
  <c r="G317" i="1"/>
  <c r="C317" i="1"/>
  <c r="G316" i="1"/>
  <c r="C316" i="1"/>
  <c r="G315" i="1"/>
  <c r="G318" i="1"/>
  <c r="C318" i="1"/>
  <c r="C320" i="1" s="1"/>
  <c r="G237" i="1"/>
  <c r="C237" i="1"/>
  <c r="G236" i="1"/>
  <c r="C236" i="1"/>
  <c r="G235" i="1"/>
  <c r="C235" i="1"/>
  <c r="G220" i="1"/>
  <c r="C220" i="1"/>
  <c r="G219" i="1"/>
  <c r="C219" i="1"/>
  <c r="G218" i="1"/>
  <c r="C218" i="1"/>
  <c r="G217" i="1"/>
  <c r="C217" i="1"/>
  <c r="G216" i="1"/>
  <c r="C216" i="1"/>
  <c r="G215" i="1"/>
  <c r="C215" i="1"/>
  <c r="G214" i="1"/>
  <c r="C214" i="1"/>
  <c r="G213" i="1"/>
  <c r="C213" i="1"/>
  <c r="G151" i="1"/>
  <c r="C151" i="1"/>
  <c r="G150" i="1"/>
  <c r="C150" i="1"/>
  <c r="G149" i="1"/>
  <c r="C149" i="1"/>
  <c r="C134" i="1"/>
  <c r="G133" i="1"/>
  <c r="C133" i="1"/>
  <c r="G132" i="1"/>
  <c r="C132" i="1"/>
  <c r="G131" i="1"/>
  <c r="C131" i="1"/>
  <c r="G130" i="1"/>
  <c r="C130" i="1"/>
  <c r="G129" i="1"/>
  <c r="C129" i="1"/>
  <c r="G128" i="1"/>
  <c r="C128" i="1"/>
  <c r="G200" i="1"/>
  <c r="C200" i="1"/>
  <c r="G199" i="1"/>
  <c r="C199" i="1"/>
  <c r="G198" i="1"/>
  <c r="C198" i="1"/>
  <c r="G197" i="1"/>
  <c r="C197" i="1"/>
  <c r="G196" i="1"/>
  <c r="C196" i="1"/>
  <c r="G195" i="1"/>
  <c r="C195" i="1"/>
  <c r="G888" i="1"/>
  <c r="C888" i="1"/>
  <c r="G887" i="1"/>
  <c r="C887" i="1"/>
  <c r="G886" i="1"/>
  <c r="C886" i="1"/>
  <c r="C885" i="1"/>
  <c r="G884" i="1"/>
  <c r="G883" i="1"/>
  <c r="C883" i="1"/>
  <c r="G882" i="1"/>
  <c r="C882" i="1"/>
  <c r="C861" i="1"/>
  <c r="C860" i="1"/>
  <c r="C859" i="1"/>
  <c r="G851" i="1"/>
  <c r="C851" i="1"/>
  <c r="C850" i="1"/>
  <c r="G849" i="1"/>
  <c r="C849" i="1"/>
  <c r="G388" i="1"/>
  <c r="C388" i="1"/>
  <c r="G387" i="1"/>
  <c r="C387" i="1"/>
  <c r="G386" i="1"/>
  <c r="C386" i="1"/>
  <c r="G385" i="1"/>
  <c r="C385" i="1"/>
  <c r="G372" i="1"/>
  <c r="C372" i="1"/>
  <c r="G371" i="1"/>
  <c r="C371" i="1"/>
  <c r="G370" i="1"/>
  <c r="C370" i="1"/>
  <c r="G369" i="1"/>
  <c r="C369" i="1"/>
  <c r="G368" i="1"/>
  <c r="C368" i="1"/>
  <c r="G358" i="1"/>
  <c r="C358" i="1"/>
  <c r="G357" i="1"/>
  <c r="C357" i="1"/>
  <c r="L930" i="1"/>
  <c r="K930" i="1"/>
  <c r="J930" i="1"/>
  <c r="I930" i="1"/>
  <c r="H930" i="1"/>
  <c r="F930" i="1"/>
  <c r="E930" i="1"/>
  <c r="D930" i="1"/>
  <c r="L929" i="1"/>
  <c r="K929" i="1"/>
  <c r="J929" i="1"/>
  <c r="I929" i="1"/>
  <c r="H929" i="1"/>
  <c r="F929" i="1"/>
  <c r="E929" i="1"/>
  <c r="D929" i="1"/>
  <c r="B929" i="1"/>
  <c r="G926" i="1"/>
  <c r="G14" i="1"/>
  <c r="C14" i="1"/>
  <c r="G13" i="1"/>
  <c r="C13" i="1"/>
  <c r="G9" i="1"/>
  <c r="C9" i="1"/>
  <c r="G8" i="1"/>
  <c r="C8" i="1"/>
  <c r="G12" i="1"/>
  <c r="C12" i="1"/>
  <c r="G11" i="1"/>
  <c r="C11" i="1"/>
  <c r="G10" i="1"/>
  <c r="C10" i="1"/>
  <c r="G7" i="1"/>
  <c r="C7" i="1"/>
  <c r="G6" i="1"/>
  <c r="G406" i="1" s="1"/>
  <c r="C6" i="1"/>
  <c r="C406" i="1" s="1"/>
  <c r="G5" i="1"/>
  <c r="C5" i="1"/>
  <c r="B978" i="1"/>
  <c r="B953" i="1"/>
  <c r="B952" i="1"/>
  <c r="B950" i="1"/>
  <c r="B930" i="1"/>
  <c r="B641" i="1"/>
  <c r="B640" i="1"/>
  <c r="B639" i="1"/>
  <c r="B638" i="1"/>
  <c r="B637" i="1"/>
  <c r="B636" i="1"/>
  <c r="B635" i="1"/>
  <c r="B491" i="1"/>
  <c r="B490" i="1"/>
  <c r="B489" i="1"/>
  <c r="B384" i="1"/>
  <c r="B335" i="1"/>
  <c r="B334" i="1"/>
  <c r="B322" i="1"/>
  <c r="B320" i="1"/>
  <c r="B308" i="1"/>
  <c r="B309" i="1"/>
  <c r="B259" i="1"/>
  <c r="B258" i="1"/>
  <c r="B257" i="1"/>
  <c r="B256" i="1"/>
  <c r="B255" i="1"/>
  <c r="B237" i="1"/>
  <c r="B241" i="1" s="1"/>
  <c r="B229" i="1"/>
  <c r="B228" i="1"/>
  <c r="B227" i="1"/>
  <c r="B226" i="1"/>
  <c r="B225" i="1"/>
  <c r="B224" i="1"/>
  <c r="B223" i="1"/>
  <c r="B188" i="1"/>
  <c r="B173" i="1"/>
  <c r="B172" i="1"/>
  <c r="B171" i="1"/>
  <c r="B170" i="1"/>
  <c r="B154" i="1"/>
  <c r="B151" i="1"/>
  <c r="B155" i="1" s="1"/>
  <c r="B143" i="1"/>
  <c r="B142" i="1"/>
  <c r="B141" i="1"/>
  <c r="B140" i="1"/>
  <c r="B139" i="1"/>
  <c r="B138" i="1"/>
  <c r="G202" i="1" l="1"/>
  <c r="G206" i="1"/>
  <c r="G322" i="1"/>
  <c r="C202" i="1"/>
  <c r="C206" i="1"/>
  <c r="C203" i="1"/>
  <c r="C207" i="1"/>
  <c r="G203" i="1"/>
  <c r="G207" i="1"/>
  <c r="C204" i="1"/>
  <c r="G204" i="1"/>
  <c r="C205" i="1"/>
  <c r="G205" i="1"/>
  <c r="C875" i="1"/>
  <c r="B883" i="1"/>
  <c r="B392" i="1"/>
  <c r="B390" i="1"/>
  <c r="C929" i="1"/>
  <c r="C876" i="1"/>
  <c r="G1022" i="1"/>
  <c r="G1023" i="1"/>
  <c r="G871" i="1"/>
  <c r="G875" i="1"/>
  <c r="G990" i="1"/>
  <c r="G988" i="1"/>
  <c r="G873" i="1"/>
  <c r="G868" i="1"/>
  <c r="G1019" i="1"/>
  <c r="G989" i="1"/>
  <c r="G869" i="1"/>
  <c r="G1018" i="1"/>
  <c r="G1024" i="1"/>
  <c r="G1026" i="1"/>
  <c r="G1025" i="1"/>
  <c r="G1020" i="1"/>
  <c r="G874" i="1"/>
  <c r="G865" i="1"/>
  <c r="G876" i="1"/>
  <c r="G870" i="1"/>
  <c r="G1021" i="1"/>
  <c r="C864" i="1"/>
  <c r="G864" i="1"/>
  <c r="C865" i="1"/>
  <c r="G224" i="1"/>
  <c r="G228" i="1"/>
  <c r="G241" i="1"/>
  <c r="C866" i="1"/>
  <c r="G866" i="1"/>
  <c r="C41" i="1"/>
  <c r="C1024" i="1"/>
  <c r="C873" i="1"/>
  <c r="C1025" i="1"/>
  <c r="C870" i="1"/>
  <c r="C1021" i="1"/>
  <c r="C869" i="1"/>
  <c r="C990" i="1"/>
  <c r="C1023" i="1"/>
  <c r="C1022" i="1"/>
  <c r="C1020" i="1"/>
  <c r="C868" i="1"/>
  <c r="C871" i="1"/>
  <c r="C1018" i="1"/>
  <c r="C989" i="1"/>
  <c r="C1019" i="1"/>
  <c r="C1026" i="1"/>
  <c r="C988" i="1"/>
  <c r="C874" i="1"/>
  <c r="G405" i="1"/>
  <c r="C891" i="1"/>
  <c r="C895" i="1"/>
  <c r="G384" i="1"/>
  <c r="G390" i="1" s="1"/>
  <c r="G895" i="1"/>
  <c r="G17" i="1"/>
  <c r="G751" i="1"/>
  <c r="G500" i="1"/>
  <c r="G752" i="1"/>
  <c r="G749" i="1"/>
  <c r="G750" i="1"/>
  <c r="G501" i="1"/>
  <c r="G603" i="1"/>
  <c r="G582" i="1"/>
  <c r="G580" i="1"/>
  <c r="G586" i="1"/>
  <c r="G596" i="1"/>
  <c r="G579" i="1"/>
  <c r="G572" i="1"/>
  <c r="G610" i="1"/>
  <c r="G669" i="1"/>
  <c r="G568" i="1"/>
  <c r="G670" i="1"/>
  <c r="G612" i="1"/>
  <c r="G589" i="1"/>
  <c r="G668" i="1"/>
  <c r="G590" i="1"/>
  <c r="G583" i="1"/>
  <c r="G601" i="1"/>
  <c r="G614" i="1"/>
  <c r="G619" i="1"/>
  <c r="G570" i="1"/>
  <c r="G674" i="1"/>
  <c r="G569" i="1"/>
  <c r="G665" i="1"/>
  <c r="G598" i="1"/>
  <c r="G673" i="1"/>
  <c r="G595" i="1"/>
  <c r="G567" i="1"/>
  <c r="G587" i="1"/>
  <c r="G605" i="1"/>
  <c r="G597" i="1"/>
  <c r="G593" i="1"/>
  <c r="G576" i="1"/>
  <c r="G618" i="1"/>
  <c r="G573" i="1"/>
  <c r="G588" i="1"/>
  <c r="G671" i="1"/>
  <c r="G675" i="1"/>
  <c r="G608" i="1"/>
  <c r="G678" i="1"/>
  <c r="G600" i="1"/>
  <c r="G574" i="1"/>
  <c r="G617" i="1"/>
  <c r="G577" i="1"/>
  <c r="G616" i="1"/>
  <c r="G677" i="1"/>
  <c r="G591" i="1"/>
  <c r="G565" i="1"/>
  <c r="G679" i="1"/>
  <c r="G602" i="1"/>
  <c r="G566" i="1"/>
  <c r="G604" i="1"/>
  <c r="G611" i="1"/>
  <c r="G575" i="1"/>
  <c r="G667" i="1"/>
  <c r="G609" i="1"/>
  <c r="G584" i="1"/>
  <c r="G615" i="1"/>
  <c r="G594" i="1"/>
  <c r="G607" i="1"/>
  <c r="G581" i="1"/>
  <c r="G21" i="1"/>
  <c r="G25" i="1"/>
  <c r="C892" i="1"/>
  <c r="C896" i="1"/>
  <c r="G891" i="1"/>
  <c r="G892" i="1"/>
  <c r="C893" i="1"/>
  <c r="G404" i="1"/>
  <c r="G792" i="1"/>
  <c r="G791" i="1"/>
  <c r="G839" i="1"/>
  <c r="G794" i="1"/>
  <c r="G800" i="1"/>
  <c r="G822" i="1"/>
  <c r="G838" i="1"/>
  <c r="G840" i="1"/>
  <c r="G790" i="1"/>
  <c r="G785" i="1"/>
  <c r="G799" i="1"/>
  <c r="G795" i="1"/>
  <c r="G787" i="1"/>
  <c r="G837" i="1"/>
  <c r="G821" i="1"/>
  <c r="G793" i="1"/>
  <c r="G805" i="1"/>
  <c r="G807" i="1"/>
  <c r="G797" i="1"/>
  <c r="G798" i="1"/>
  <c r="G803" i="1"/>
  <c r="G804" i="1"/>
  <c r="G819" i="1"/>
  <c r="G836" i="1"/>
  <c r="G842" i="1"/>
  <c r="G788" i="1"/>
  <c r="G841" i="1"/>
  <c r="G808" i="1"/>
  <c r="G801" i="1"/>
  <c r="G786" i="1"/>
  <c r="G820" i="1"/>
  <c r="G416" i="1"/>
  <c r="G417" i="1"/>
  <c r="G487" i="1"/>
  <c r="G486" i="1"/>
  <c r="G485" i="1"/>
  <c r="C751" i="1"/>
  <c r="C750" i="1"/>
  <c r="C749" i="1"/>
  <c r="C752" i="1"/>
  <c r="C500" i="1"/>
  <c r="C501" i="1"/>
  <c r="C573" i="1"/>
  <c r="C569" i="1"/>
  <c r="C572" i="1"/>
  <c r="C594" i="1"/>
  <c r="C596" i="1"/>
  <c r="C600" i="1"/>
  <c r="C598" i="1"/>
  <c r="C618" i="1"/>
  <c r="C582" i="1"/>
  <c r="C583" i="1"/>
  <c r="C674" i="1"/>
  <c r="C565" i="1"/>
  <c r="C581" i="1"/>
  <c r="C665" i="1"/>
  <c r="C603" i="1"/>
  <c r="C673" i="1"/>
  <c r="C601" i="1"/>
  <c r="C588" i="1"/>
  <c r="C615" i="1"/>
  <c r="C570" i="1"/>
  <c r="C619" i="1"/>
  <c r="C668" i="1"/>
  <c r="C584" i="1"/>
  <c r="C575" i="1"/>
  <c r="C678" i="1"/>
  <c r="C587" i="1"/>
  <c r="C611" i="1"/>
  <c r="C577" i="1"/>
  <c r="C579" i="1"/>
  <c r="C671" i="1"/>
  <c r="C590" i="1"/>
  <c r="C675" i="1"/>
  <c r="C612" i="1"/>
  <c r="C567" i="1"/>
  <c r="C605" i="1"/>
  <c r="C591" i="1"/>
  <c r="C609" i="1"/>
  <c r="C608" i="1"/>
  <c r="C589" i="1"/>
  <c r="C597" i="1"/>
  <c r="C566" i="1"/>
  <c r="C595" i="1"/>
  <c r="C574" i="1"/>
  <c r="C667" i="1"/>
  <c r="C576" i="1"/>
  <c r="C610" i="1"/>
  <c r="C669" i="1"/>
  <c r="C586" i="1"/>
  <c r="C604" i="1"/>
  <c r="C614" i="1"/>
  <c r="C568" i="1"/>
  <c r="C670" i="1"/>
  <c r="C617" i="1"/>
  <c r="C616" i="1"/>
  <c r="C607" i="1"/>
  <c r="C580" i="1"/>
  <c r="C679" i="1"/>
  <c r="C677" i="1"/>
  <c r="C593" i="1"/>
  <c r="C602" i="1"/>
  <c r="C739" i="1"/>
  <c r="C715" i="1"/>
  <c r="C722" i="1"/>
  <c r="C719" i="1"/>
  <c r="C728" i="1"/>
  <c r="C725" i="1"/>
  <c r="C726" i="1"/>
  <c r="C738" i="1"/>
  <c r="C732" i="1"/>
  <c r="C735" i="1"/>
  <c r="C731" i="1"/>
  <c r="C737" i="1"/>
  <c r="C730" i="1"/>
  <c r="C734" i="1"/>
  <c r="C716" i="1"/>
  <c r="C729" i="1"/>
  <c r="C736" i="1"/>
  <c r="C720" i="1"/>
  <c r="C714" i="1"/>
  <c r="C723" i="1"/>
  <c r="C724" i="1"/>
  <c r="C718" i="1"/>
  <c r="G729" i="1"/>
  <c r="G714" i="1"/>
  <c r="G716" i="1"/>
  <c r="G723" i="1"/>
  <c r="G736" i="1"/>
  <c r="G719" i="1"/>
  <c r="G739" i="1"/>
  <c r="G734" i="1"/>
  <c r="G724" i="1"/>
  <c r="G722" i="1"/>
  <c r="G728" i="1"/>
  <c r="G715" i="1"/>
  <c r="G738" i="1"/>
  <c r="G726" i="1"/>
  <c r="G732" i="1"/>
  <c r="G735" i="1"/>
  <c r="G725" i="1"/>
  <c r="G731" i="1"/>
  <c r="G737" i="1"/>
  <c r="G720" i="1"/>
  <c r="G730" i="1"/>
  <c r="G718" i="1"/>
  <c r="G893" i="1"/>
  <c r="G320" i="1"/>
  <c r="G407" i="1"/>
  <c r="G896" i="1"/>
  <c r="G19" i="1"/>
  <c r="G23" i="1"/>
  <c r="C367" i="1"/>
  <c r="C376" i="1" s="1"/>
  <c r="C890" i="1"/>
  <c r="C894" i="1"/>
  <c r="C404" i="1"/>
  <c r="C405" i="1"/>
  <c r="C822" i="1"/>
  <c r="C785" i="1"/>
  <c r="C803" i="1"/>
  <c r="C787" i="1"/>
  <c r="C792" i="1"/>
  <c r="C821" i="1"/>
  <c r="C793" i="1"/>
  <c r="C808" i="1"/>
  <c r="C797" i="1"/>
  <c r="C819" i="1"/>
  <c r="C801" i="1"/>
  <c r="C837" i="1"/>
  <c r="C841" i="1"/>
  <c r="C795" i="1"/>
  <c r="C842" i="1"/>
  <c r="C791" i="1"/>
  <c r="C798" i="1"/>
  <c r="C786" i="1"/>
  <c r="C820" i="1"/>
  <c r="C840" i="1"/>
  <c r="C839" i="1"/>
  <c r="C804" i="1"/>
  <c r="C794" i="1"/>
  <c r="C800" i="1"/>
  <c r="C838" i="1"/>
  <c r="C805" i="1"/>
  <c r="C836" i="1"/>
  <c r="C790" i="1"/>
  <c r="C788" i="1"/>
  <c r="C807" i="1"/>
  <c r="C799" i="1"/>
  <c r="C417" i="1"/>
  <c r="C416" i="1"/>
  <c r="C487" i="1"/>
  <c r="C485" i="1"/>
  <c r="C486" i="1"/>
  <c r="G367" i="1"/>
  <c r="G378" i="1" s="1"/>
  <c r="G890" i="1"/>
  <c r="G894" i="1"/>
  <c r="G41" i="1"/>
  <c r="C407" i="1"/>
  <c r="C384" i="1"/>
  <c r="C392" i="1" s="1"/>
  <c r="G356" i="1"/>
  <c r="G360" i="1" s="1"/>
  <c r="C356" i="1"/>
  <c r="C360" i="1" s="1"/>
  <c r="C225" i="1"/>
  <c r="C334" i="1"/>
  <c r="C336" i="1"/>
  <c r="C335" i="1"/>
  <c r="C293" i="1"/>
  <c r="C297" i="1"/>
  <c r="G225" i="1"/>
  <c r="G229" i="1"/>
  <c r="G336" i="1"/>
  <c r="G335" i="1"/>
  <c r="G334" i="1"/>
  <c r="G289" i="1"/>
  <c r="G293" i="1"/>
  <c r="G297" i="1"/>
  <c r="G188" i="1"/>
  <c r="C290" i="1"/>
  <c r="G290" i="1"/>
  <c r="C140" i="1"/>
  <c r="C223" i="1"/>
  <c r="C227" i="1"/>
  <c r="C240" i="1"/>
  <c r="C321" i="1"/>
  <c r="C291" i="1"/>
  <c r="C295" i="1"/>
  <c r="C186" i="1"/>
  <c r="C294" i="1"/>
  <c r="C42" i="1"/>
  <c r="C272" i="1"/>
  <c r="C273" i="1"/>
  <c r="C270" i="1"/>
  <c r="C271" i="1"/>
  <c r="G223" i="1"/>
  <c r="G227" i="1"/>
  <c r="G240" i="1"/>
  <c r="G321" i="1"/>
  <c r="G291" i="1"/>
  <c r="G295" i="1"/>
  <c r="G186" i="1"/>
  <c r="G294" i="1"/>
  <c r="G271" i="1"/>
  <c r="G273" i="1"/>
  <c r="G272" i="1"/>
  <c r="G270" i="1"/>
  <c r="C224" i="1"/>
  <c r="C228" i="1"/>
  <c r="C241" i="1"/>
  <c r="C322" i="1"/>
  <c r="C292" i="1"/>
  <c r="C296" i="1"/>
  <c r="G43" i="1"/>
  <c r="G292" i="1"/>
  <c r="G296" i="1"/>
  <c r="G187" i="1"/>
  <c r="C229" i="1"/>
  <c r="C289" i="1"/>
  <c r="C188" i="1"/>
  <c r="C20" i="1"/>
  <c r="C24" i="1"/>
  <c r="G140" i="1"/>
  <c r="G171" i="1"/>
  <c r="G173" i="1"/>
  <c r="G170" i="1"/>
  <c r="G169" i="1"/>
  <c r="G172" i="1"/>
  <c r="G16" i="1"/>
  <c r="G68" i="1"/>
  <c r="G104" i="1"/>
  <c r="G89" i="1"/>
  <c r="G91" i="1"/>
  <c r="G76" i="1"/>
  <c r="G118" i="1"/>
  <c r="G39" i="1"/>
  <c r="G106" i="1"/>
  <c r="G72" i="1"/>
  <c r="G65" i="1"/>
  <c r="G92" i="1"/>
  <c r="G75" i="1"/>
  <c r="G73" i="1"/>
  <c r="G40" i="1"/>
  <c r="G90" i="1"/>
  <c r="G74" i="1"/>
  <c r="G105" i="1"/>
  <c r="G93" i="1"/>
  <c r="G66" i="1"/>
  <c r="G107" i="1"/>
  <c r="G121" i="1"/>
  <c r="G69" i="1"/>
  <c r="G119" i="1"/>
  <c r="G120" i="1"/>
  <c r="G67" i="1"/>
  <c r="G77" i="1"/>
  <c r="G71" i="1"/>
  <c r="G45" i="1"/>
  <c r="G70" i="1"/>
  <c r="G20" i="1"/>
  <c r="G24" i="1"/>
  <c r="C137" i="1"/>
  <c r="C141" i="1"/>
  <c r="C154" i="1"/>
  <c r="C44" i="1"/>
  <c r="G44" i="1"/>
  <c r="C17" i="1"/>
  <c r="C21" i="1"/>
  <c r="C25" i="1"/>
  <c r="G137" i="1"/>
  <c r="G141" i="1"/>
  <c r="G154" i="1"/>
  <c r="C45" i="1"/>
  <c r="C138" i="1"/>
  <c r="C155" i="1"/>
  <c r="C18" i="1"/>
  <c r="G138" i="1"/>
  <c r="G155" i="1"/>
  <c r="G42" i="1"/>
  <c r="G18" i="1"/>
  <c r="C139" i="1"/>
  <c r="C143" i="1"/>
  <c r="C226" i="1"/>
  <c r="C189" i="1"/>
  <c r="C171" i="1"/>
  <c r="C170" i="1"/>
  <c r="C169" i="1"/>
  <c r="C173" i="1"/>
  <c r="C172" i="1"/>
  <c r="C16" i="1"/>
  <c r="C75" i="1"/>
  <c r="C68" i="1"/>
  <c r="C69" i="1"/>
  <c r="C106" i="1"/>
  <c r="C73" i="1"/>
  <c r="C93" i="1"/>
  <c r="C76" i="1"/>
  <c r="C40" i="1"/>
  <c r="C105" i="1"/>
  <c r="C92" i="1"/>
  <c r="C70" i="1"/>
  <c r="C72" i="1"/>
  <c r="C66" i="1"/>
  <c r="C65" i="1"/>
  <c r="C119" i="1"/>
  <c r="C71" i="1"/>
  <c r="C107" i="1"/>
  <c r="C91" i="1"/>
  <c r="C89" i="1"/>
  <c r="C74" i="1"/>
  <c r="C104" i="1"/>
  <c r="C90" i="1"/>
  <c r="C77" i="1"/>
  <c r="C118" i="1"/>
  <c r="C121" i="1"/>
  <c r="C67" i="1"/>
  <c r="C120" i="1"/>
  <c r="C39" i="1"/>
  <c r="C142" i="1"/>
  <c r="C22" i="1"/>
  <c r="G142" i="1"/>
  <c r="G22" i="1"/>
  <c r="C19" i="1"/>
  <c r="C23" i="1"/>
  <c r="G139" i="1"/>
  <c r="G143" i="1"/>
  <c r="G226" i="1"/>
  <c r="G189" i="1"/>
  <c r="C43" i="1"/>
  <c r="B882" i="1"/>
  <c r="C930" i="1"/>
  <c r="B851" i="1"/>
  <c r="G929" i="1"/>
  <c r="G930" i="1"/>
  <c r="B8" i="1"/>
  <c r="B10" i="1"/>
  <c r="B9" i="1"/>
  <c r="B372" i="1"/>
  <c r="B11" i="1"/>
  <c r="B13" i="1"/>
  <c r="B5" i="1"/>
  <c r="B7" i="1"/>
  <c r="B6" i="1"/>
  <c r="B291" i="1" s="1"/>
  <c r="B12" i="1"/>
  <c r="B14" i="1"/>
  <c r="B391" i="1"/>
  <c r="B954" i="1"/>
  <c r="B393" i="1"/>
  <c r="B207" i="1" l="1"/>
  <c r="B206" i="1"/>
  <c r="B118" i="1"/>
  <c r="B202" i="1"/>
  <c r="B203" i="1"/>
  <c r="B204" i="1"/>
  <c r="B205" i="1"/>
  <c r="B24" i="1"/>
  <c r="B895" i="1"/>
  <c r="B42" i="1"/>
  <c r="B893" i="1"/>
  <c r="B39" i="1"/>
  <c r="B892" i="1"/>
  <c r="B16" i="1"/>
  <c r="B22" i="1"/>
  <c r="B23" i="1"/>
  <c r="B17" i="1"/>
  <c r="B20" i="1"/>
  <c r="B25" i="1"/>
  <c r="B734" i="1"/>
  <c r="B18" i="1"/>
  <c r="B21" i="1"/>
  <c r="B19" i="1"/>
  <c r="G393" i="1"/>
  <c r="B894" i="1"/>
  <c r="G391" i="1"/>
  <c r="G392" i="1"/>
  <c r="B866" i="1"/>
  <c r="B869" i="1"/>
  <c r="B868" i="1"/>
  <c r="B874" i="1"/>
  <c r="B876" i="1"/>
  <c r="B875" i="1"/>
  <c r="B873" i="1"/>
  <c r="B871" i="1"/>
  <c r="B870" i="1"/>
  <c r="C361" i="1"/>
  <c r="C377" i="1"/>
  <c r="G374" i="1"/>
  <c r="G375" i="1"/>
  <c r="G376" i="1"/>
  <c r="G377" i="1"/>
  <c r="B367" i="1"/>
  <c r="B376" i="1" s="1"/>
  <c r="C378" i="1"/>
  <c r="C375" i="1"/>
  <c r="B297" i="1"/>
  <c r="B749" i="1"/>
  <c r="B500" i="1"/>
  <c r="B498" i="1"/>
  <c r="B501" i="1" s="1"/>
  <c r="C374" i="1"/>
  <c r="C390" i="1"/>
  <c r="C393" i="1"/>
  <c r="C391" i="1"/>
  <c r="G361" i="1"/>
  <c r="B65" i="1"/>
  <c r="B414" i="1"/>
  <c r="B417" i="1" s="1"/>
  <c r="B750" i="1"/>
  <c r="B738" i="1"/>
  <c r="B723" i="1"/>
  <c r="B729" i="1"/>
  <c r="B669" i="1"/>
  <c r="B719" i="1"/>
  <c r="B731" i="1"/>
  <c r="B737" i="1"/>
  <c r="B722" i="1"/>
  <c r="B728" i="1"/>
  <c r="B739" i="1"/>
  <c r="B730" i="1"/>
  <c r="B720" i="1"/>
  <c r="B718" i="1"/>
  <c r="B735" i="1"/>
  <c r="B673" i="1"/>
  <c r="B822" i="1"/>
  <c r="B792" i="1"/>
  <c r="B724" i="1"/>
  <c r="B568" i="1"/>
  <c r="B618" i="1"/>
  <c r="B1019" i="1"/>
  <c r="B896" i="1"/>
  <c r="B295" i="1"/>
  <c r="B407" i="1"/>
  <c r="B714" i="1"/>
  <c r="B292" i="1"/>
  <c r="B594" i="1"/>
  <c r="B580" i="1"/>
  <c r="B675" i="1"/>
  <c r="B725" i="1"/>
  <c r="B588" i="1"/>
  <c r="B665" i="1"/>
  <c r="B736" i="1"/>
  <c r="B715" i="1"/>
  <c r="B593" i="1"/>
  <c r="B726" i="1"/>
  <c r="B671" i="1"/>
  <c r="B574" i="1"/>
  <c r="B716" i="1"/>
  <c r="B598" i="1"/>
  <c r="B1023" i="1"/>
  <c r="B821" i="1"/>
  <c r="B45" i="1"/>
  <c r="B988" i="1"/>
  <c r="B72" i="1"/>
  <c r="B850" i="1"/>
  <c r="B865" i="1" s="1"/>
  <c r="B842" i="1"/>
  <c r="B786" i="1"/>
  <c r="B66" i="1"/>
  <c r="B485" i="1"/>
  <c r="B1021" i="1"/>
  <c r="B989" i="1"/>
  <c r="B44" i="1"/>
  <c r="B91" i="1"/>
  <c r="B785" i="1"/>
  <c r="B74" i="1"/>
  <c r="B795" i="1"/>
  <c r="B40" i="1"/>
  <c r="B787" i="1"/>
  <c r="B1025" i="1"/>
  <c r="B486" i="1"/>
  <c r="B1022" i="1"/>
  <c r="B43" i="1"/>
  <c r="B119" i="1"/>
  <c r="B1018" i="1"/>
  <c r="B73" i="1"/>
  <c r="B794" i="1"/>
  <c r="B93" i="1"/>
  <c r="B805" i="1"/>
  <c r="B67" i="1"/>
  <c r="B797" i="1"/>
  <c r="B41" i="1"/>
  <c r="B788" i="1"/>
  <c r="B106" i="1"/>
  <c r="B90" i="1"/>
  <c r="B1026" i="1"/>
  <c r="B92" i="1"/>
  <c r="B804" i="1"/>
  <c r="B121" i="1"/>
  <c r="B837" i="1"/>
  <c r="B75" i="1"/>
  <c r="B807" i="1"/>
  <c r="B68" i="1"/>
  <c r="B798" i="1"/>
  <c r="B791" i="1"/>
  <c r="B71" i="1"/>
  <c r="B120" i="1"/>
  <c r="B836" i="1"/>
  <c r="B271" i="1"/>
  <c r="B104" i="1"/>
  <c r="B838" i="1"/>
  <c r="B76" i="1"/>
  <c r="B808" i="1"/>
  <c r="B487" i="1"/>
  <c r="B800" i="1"/>
  <c r="B801" i="1"/>
  <c r="B793" i="1"/>
  <c r="B270" i="1"/>
  <c r="B864" i="1"/>
  <c r="B416" i="1"/>
  <c r="B272" i="1"/>
  <c r="B105" i="1"/>
  <c r="B839" i="1"/>
  <c r="B790" i="1"/>
  <c r="B820" i="1"/>
  <c r="B891" i="1"/>
  <c r="B803" i="1"/>
  <c r="B1020" i="1"/>
  <c r="B273" i="1"/>
  <c r="B799" i="1"/>
  <c r="B70" i="1"/>
  <c r="B841" i="1"/>
  <c r="B595" i="1"/>
  <c r="B751" i="1"/>
  <c r="B69" i="1"/>
  <c r="B819" i="1"/>
  <c r="B89" i="1"/>
  <c r="B581" i="1"/>
  <c r="B591" i="1"/>
  <c r="B77" i="1"/>
  <c r="B840" i="1"/>
  <c r="B107" i="1"/>
  <c r="B890" i="1"/>
  <c r="B596" i="1"/>
  <c r="B1024" i="1"/>
  <c r="B293" i="1"/>
  <c r="B990" i="1"/>
  <c r="B614" i="1"/>
  <c r="B590" i="1"/>
  <c r="B670" i="1"/>
  <c r="B587" i="1"/>
  <c r="B674" i="1"/>
  <c r="B406" i="1"/>
  <c r="B616" i="1"/>
  <c r="B619" i="1"/>
  <c r="B668" i="1"/>
  <c r="B677" i="1"/>
  <c r="B667" i="1"/>
  <c r="B565" i="1"/>
  <c r="B570" i="1"/>
  <c r="B607" i="1"/>
  <c r="B289" i="1"/>
  <c r="B573" i="1"/>
  <c r="B296" i="1"/>
  <c r="B611" i="1"/>
  <c r="B609" i="1"/>
  <c r="B617" i="1"/>
  <c r="B569" i="1"/>
  <c r="B572" i="1"/>
  <c r="B586" i="1"/>
  <c r="B566" i="1"/>
  <c r="B567" i="1"/>
  <c r="B290" i="1"/>
  <c r="B294" i="1"/>
  <c r="B405" i="1"/>
  <c r="B679" i="1"/>
  <c r="B602" i="1"/>
  <c r="B600" i="1"/>
  <c r="B608" i="1"/>
  <c r="B582" i="1"/>
  <c r="B584" i="1"/>
  <c r="B597" i="1"/>
  <c r="B575" i="1"/>
  <c r="B576" i="1"/>
  <c r="B577" i="1"/>
  <c r="B579" i="1"/>
  <c r="B615" i="1"/>
  <c r="B583" i="1"/>
  <c r="B752" i="1"/>
  <c r="B589" i="1"/>
  <c r="B610" i="1"/>
  <c r="B612" i="1"/>
  <c r="B678" i="1"/>
  <c r="B601" i="1"/>
  <c r="B603" i="1"/>
  <c r="B604" i="1"/>
  <c r="B605" i="1"/>
  <c r="B378" i="1" l="1"/>
  <c r="B374" i="1"/>
</calcChain>
</file>

<file path=xl/sharedStrings.xml><?xml version="1.0" encoding="utf-8"?>
<sst xmlns="http://schemas.openxmlformats.org/spreadsheetml/2006/main" count="1427" uniqueCount="361">
  <si>
    <t>Summary of innovation and innovation-active rates</t>
  </si>
  <si>
    <t>Total</t>
  </si>
  <si>
    <t>Medium</t>
  </si>
  <si>
    <t>Number of enterprises</t>
  </si>
  <si>
    <t>All enterprises</t>
  </si>
  <si>
    <t>Innovation-active enterprises</t>
  </si>
  <si>
    <t>Innovative enterprises</t>
  </si>
  <si>
    <t>Product only innovators</t>
  </si>
  <si>
    <t>Process only innovators</t>
  </si>
  <si>
    <t>Product and process innovators</t>
  </si>
  <si>
    <t>Enterprises with only abandoned and/or ongoing innovation activities</t>
  </si>
  <si>
    <t>Non-innovation-active enterprises</t>
  </si>
  <si>
    <t>1.1 Intellectual property rights</t>
  </si>
  <si>
    <t>Securded a patent in South Africa</t>
  </si>
  <si>
    <t>Applied for a patent outside of South Africa</t>
  </si>
  <si>
    <t>Registered an industrial design</t>
  </si>
  <si>
    <t>Registered a trademark</t>
  </si>
  <si>
    <t>Claimed copyright</t>
  </si>
  <si>
    <t>Used trade secrets or confidentiality agreemements</t>
  </si>
  <si>
    <t>Granted a license on any intellectual property rights resulting from innovation</t>
  </si>
  <si>
    <t>2.1 Business that developed or used technology</t>
  </si>
  <si>
    <t>Material handling, supply chain and logistics technologies</t>
  </si>
  <si>
    <t>Computerised design and engineering</t>
  </si>
  <si>
    <t>Business intelligence technologies (e.g., cloud-based computing systems and big data analytic tools)</t>
  </si>
  <si>
    <t>Green technologies</t>
  </si>
  <si>
    <t>Advanced manufacturing, including additive manufacturing (3D printing)</t>
  </si>
  <si>
    <t>Geomatics or geospatial technologies</t>
  </si>
  <si>
    <t>Nanotechnology</t>
  </si>
  <si>
    <t>Biotechnologies/bioproducts</t>
  </si>
  <si>
    <t>Artificial intelligence (AI)</t>
  </si>
  <si>
    <t>Robotics</t>
  </si>
  <si>
    <t>Virtual, mixed or augmented reality</t>
  </si>
  <si>
    <t>3.1 Number of competitors</t>
  </si>
  <si>
    <t>1-5</t>
  </si>
  <si>
    <t>6-10</t>
  </si>
  <si>
    <t>11-50</t>
  </si>
  <si>
    <t>&gt;50</t>
  </si>
  <si>
    <t>3.2 Main competitor</t>
  </si>
  <si>
    <t>Number of enterprise</t>
  </si>
  <si>
    <t>South African multinational entreprise (MNE)</t>
  </si>
  <si>
    <t>Digital firm</t>
  </si>
  <si>
    <t>Larger (in terms of number of employees)</t>
  </si>
  <si>
    <t>Foreign firm</t>
  </si>
  <si>
    <t>4.1 Product (goods or services) innovation</t>
  </si>
  <si>
    <t>Entirely new goods</t>
  </si>
  <si>
    <t>Significantly improved goods</t>
  </si>
  <si>
    <t>Entirely new services</t>
  </si>
  <si>
    <t>Significantly improved services</t>
  </si>
  <si>
    <t>4.2 Product (goods and services) innovations developed by</t>
  </si>
  <si>
    <t>All enterprises with product innovations</t>
  </si>
  <si>
    <t>Mainly own enterprise</t>
  </si>
  <si>
    <t>Other enterprises in your enterprise group</t>
  </si>
  <si>
    <t>Your enterprise together with other enterprises or institutions</t>
  </si>
  <si>
    <t>Your enterprise by replicating products already available from other firms or organisations</t>
  </si>
  <si>
    <t>Your enterprise by modifying products available from other firms or organisations, including reverse engineering</t>
  </si>
  <si>
    <t>Your enterprise by drawing substantially on ideas and knowledge sourced from other firms or organisations</t>
  </si>
  <si>
    <t>Mainly other enterprises or institutions</t>
  </si>
  <si>
    <t>4.3 Product innovations developed mainly in South Africa or abroad</t>
  </si>
  <si>
    <t>South Africa</t>
  </si>
  <si>
    <t>Abroad</t>
  </si>
  <si>
    <t>4.4 &amp; 4.5 Novelty of product innovations</t>
  </si>
  <si>
    <t>Innovations new to the world</t>
  </si>
  <si>
    <t>A first in South Africa but not the world</t>
  </si>
  <si>
    <t>A first in your industry within South Africa but not new to South Africa or to the world</t>
  </si>
  <si>
    <t>Innovations new to the market</t>
  </si>
  <si>
    <t>Innovations new to your firm</t>
  </si>
  <si>
    <t>4.6 Percentage contribution of product innovations to turnover</t>
  </si>
  <si>
    <t>Contribution to turnover 2021 (R million)</t>
  </si>
  <si>
    <t>Unchanged or only marginally modified during 2019 to 2021</t>
  </si>
  <si>
    <t>5.1 Process innovations</t>
  </si>
  <si>
    <t>Entirely new or improved production of goods or services</t>
  </si>
  <si>
    <t>Entirely new or improved distribution and logistics</t>
  </si>
  <si>
    <t>Entirely new or improved marketing and sales</t>
  </si>
  <si>
    <t>Entirely new or improved information and communication systems</t>
  </si>
  <si>
    <t>Entirely new or improved administration and management</t>
  </si>
  <si>
    <t>Entirely new or improved product and business process development</t>
  </si>
  <si>
    <t>5.2 Process innovations developed by</t>
  </si>
  <si>
    <t>All enterprises with process innovations</t>
  </si>
  <si>
    <t>5.3 Process innovations developed mainly in South Africa or abroad</t>
  </si>
  <si>
    <t>5.4 &amp; 5.5 Novelty of process innovations</t>
  </si>
  <si>
    <t>6.1 Ongoing or abandoned innovation activities</t>
  </si>
  <si>
    <t>Abandoned product innovation activities</t>
  </si>
  <si>
    <t>Product innovation activities still ongoing at the end of 2021</t>
  </si>
  <si>
    <t>Abandoned process innovation activities</t>
  </si>
  <si>
    <t>Process innovation activities still ongoing at the end of 2021</t>
  </si>
  <si>
    <t>7.1 Innovation-related activities</t>
  </si>
  <si>
    <t>Number of innovation-active enterprises</t>
  </si>
  <si>
    <t>Systematic, intramural (in-house) Research and Experimental Development (R&amp;D)</t>
  </si>
  <si>
    <t>R&amp;D contracted out to others (including enterprises in own enterprise group)</t>
  </si>
  <si>
    <t>Engineering, design, and other creative work activities</t>
  </si>
  <si>
    <t>Marketing and brand equity activities</t>
  </si>
  <si>
    <t>IP-related activities</t>
  </si>
  <si>
    <t>Employee training activities</t>
  </si>
  <si>
    <t>Software development and database activities</t>
  </si>
  <si>
    <t>Activities related to the acquisition or lease of tangible assets</t>
  </si>
  <si>
    <t>Innovation management activities</t>
  </si>
  <si>
    <t>7.2 Engaged in R&amp;D continuously or occasionally</t>
  </si>
  <si>
    <t>All enterprises with in-house R&amp;D activities</t>
  </si>
  <si>
    <t xml:space="preserve">Continously </t>
  </si>
  <si>
    <t>Occasionally</t>
  </si>
  <si>
    <t>7.3 Innovation-related activities</t>
  </si>
  <si>
    <t>Expenditure (R million) of innovation-active enterprises</t>
  </si>
  <si>
    <t>All other innovation-related activities mentioned above (excluding innovation management activities)</t>
  </si>
  <si>
    <t>Total expenditure</t>
  </si>
  <si>
    <t>Proportion of total expenditure (%)</t>
  </si>
  <si>
    <t>7.4 Intention of expenditure</t>
  </si>
  <si>
    <t>Intended for innovation</t>
  </si>
  <si>
    <t>Not intended for innovation</t>
  </si>
  <si>
    <t>Both</t>
  </si>
  <si>
    <t>7.5 Importance of innovation-led R&amp;D activities to firm’s business strategy</t>
  </si>
  <si>
    <t>All enterprises with innovation-led R&amp;D activities</t>
  </si>
  <si>
    <t>High</t>
  </si>
  <si>
    <t>Low</t>
  </si>
  <si>
    <t>7.6.1 Gender of employees involved in innovation activities</t>
  </si>
  <si>
    <t>Number of employees</t>
  </si>
  <si>
    <t>All employees involved in innovation activities</t>
  </si>
  <si>
    <t>Male</t>
  </si>
  <si>
    <t xml:space="preserve">Female </t>
  </si>
  <si>
    <t>Proportion of employees</t>
  </si>
  <si>
    <t>7.6.2 Population group of employees involved in innovation activities</t>
  </si>
  <si>
    <t>Coloured</t>
  </si>
  <si>
    <t>Indian/Asian</t>
  </si>
  <si>
    <t>White</t>
  </si>
  <si>
    <t>Non-SA</t>
  </si>
  <si>
    <t>7.6.3 Age of employees involved in innovation activities</t>
  </si>
  <si>
    <t>18-25 uears</t>
  </si>
  <si>
    <t>26-35 years</t>
  </si>
  <si>
    <t>36-60 years</t>
  </si>
  <si>
    <t>&gt;60 years</t>
  </si>
  <si>
    <t>8.1 Funding for innovation activities</t>
  </si>
  <si>
    <t>Own funds (retained profits or income from asset disposal)</t>
  </si>
  <si>
    <t xml:space="preserve">Debt funding  </t>
  </si>
  <si>
    <t xml:space="preserve">Equity finance </t>
  </si>
  <si>
    <t>Other sources (e.g. crowdfunding) not including public funding</t>
  </si>
  <si>
    <t>8.2 Aware of government financial support for innovation</t>
  </si>
  <si>
    <t>Yes</t>
  </si>
  <si>
    <t>No</t>
  </si>
  <si>
    <t>Proportion of all enterprises</t>
  </si>
  <si>
    <t>8.3 Applied and accessed government support</t>
  </si>
  <si>
    <t>Financial - Applied</t>
  </si>
  <si>
    <t>COVID-19 grants/support packages</t>
  </si>
  <si>
    <t>Tax incentive for R&amp;D</t>
  </si>
  <si>
    <t>Other financial support</t>
  </si>
  <si>
    <t>Non-Financial - Applied</t>
  </si>
  <si>
    <t>Training or mentoring (including incubation)</t>
  </si>
  <si>
    <t>Access to ICT infrastructure, research equipment or laboratory facilities</t>
  </si>
  <si>
    <t>Export support</t>
  </si>
  <si>
    <t>Financial - Accessed</t>
  </si>
  <si>
    <t>Non-financial - Accessed</t>
  </si>
  <si>
    <t>8.4 Reasons not applied for government support</t>
  </si>
  <si>
    <t>Process too complicated</t>
  </si>
  <si>
    <t>Risk of exposure on confidential information</t>
  </si>
  <si>
    <t>Time constraints</t>
  </si>
  <si>
    <t>Lack of knowledge about support options or processes of applying</t>
  </si>
  <si>
    <t>9.1 &amp; 9.2 Public sector procurement and innovation</t>
  </si>
  <si>
    <t>Enterprises that had any procurement contracts to provide goods or services for:</t>
  </si>
  <si>
    <t xml:space="preserve"> All enterprises that had any procurement contracts</t>
  </si>
  <si>
    <t xml:space="preserve">    South African public sector organisations</t>
  </si>
  <si>
    <t xml:space="preserve">    Foreign/International public sector organisations</t>
  </si>
  <si>
    <t>Enterprises that undertook any innovation activities as part of a procurement contract:</t>
  </si>
  <si>
    <t xml:space="preserve">    Yes, and innovation required as part of the contract</t>
  </si>
  <si>
    <t xml:space="preserve">    No, but innovation not required as part of the contract</t>
  </si>
  <si>
    <t xml:space="preserve">    No, innovation not performed and not required</t>
  </si>
  <si>
    <t>Percentage enterprises that had procurement contracts</t>
  </si>
  <si>
    <t>10.1 Collaboration</t>
  </si>
  <si>
    <t>Collaborated</t>
  </si>
  <si>
    <t>Did not collaborate</t>
  </si>
  <si>
    <t xml:space="preserve">10.2 Collaboration partners </t>
  </si>
  <si>
    <t>Other enterprises within your enterprise group</t>
  </si>
  <si>
    <t>Rest of Africa</t>
  </si>
  <si>
    <t>Europe</t>
  </si>
  <si>
    <t>USA</t>
  </si>
  <si>
    <t>Asia</t>
  </si>
  <si>
    <t>Other Countries</t>
  </si>
  <si>
    <t>Suppliers of equipment, materials, components or software</t>
  </si>
  <si>
    <t>Clients or customers</t>
  </si>
  <si>
    <t>Competitors or other enterprises in your sector</t>
  </si>
  <si>
    <t>Consultants and commercial labs</t>
  </si>
  <si>
    <t>Universities / higher education institutions</t>
  </si>
  <si>
    <t>Government or Public research institutes (e.g. CSIR)</t>
  </si>
  <si>
    <t>Private research institutions</t>
  </si>
  <si>
    <t xml:space="preserve">10.3 Most valuable partner </t>
  </si>
  <si>
    <t>Government or public research institutes (e.g. CSIR)</t>
  </si>
  <si>
    <t>10.4 Information sources</t>
  </si>
  <si>
    <t>Internal sources</t>
  </si>
  <si>
    <t>Sources within your enterprise or enterprise group</t>
  </si>
  <si>
    <t>External - Market resources</t>
  </si>
  <si>
    <t>Clients or customers (businesses)</t>
  </si>
  <si>
    <t>Individuals/users</t>
  </si>
  <si>
    <t>Consultants, commercial laboratories</t>
  </si>
  <si>
    <t>External - Institutional sources</t>
  </si>
  <si>
    <t>Universities/higher education institutions</t>
  </si>
  <si>
    <t>Government and public research institutes</t>
  </si>
  <si>
    <t>Private research institutes</t>
  </si>
  <si>
    <t>External - Other sources</t>
  </si>
  <si>
    <t>Conferences, trade fairs, exhibitions</t>
  </si>
  <si>
    <t>Scientific journals and trade/technical publications</t>
  </si>
  <si>
    <t>Professional and industry associations</t>
  </si>
  <si>
    <t>11.1 Innovation outcomes</t>
  </si>
  <si>
    <t>Number of innovative enterprises</t>
  </si>
  <si>
    <t>Product outcomes</t>
  </si>
  <si>
    <t>Increased range of goods and services</t>
  </si>
  <si>
    <t>Improved quality of goods or services</t>
  </si>
  <si>
    <t>Create new markets</t>
  </si>
  <si>
    <t>Strategic/Marketing outcomes</t>
  </si>
  <si>
    <t>Entered new local markets or increased local share</t>
  </si>
  <si>
    <t>Entered new export markets or increased export market share</t>
  </si>
  <si>
    <t>Increased the intellectual property portfolio</t>
  </si>
  <si>
    <t>Process outcomes</t>
  </si>
  <si>
    <t>Improved flexibility of production or service provision</t>
  </si>
  <si>
    <t xml:space="preserve">Increased capacity of production or service  provision </t>
  </si>
  <si>
    <t>Reduced labour costs per unit output</t>
  </si>
  <si>
    <t>Reduced materials and energy per unit output</t>
  </si>
  <si>
    <t>Reduced lead times</t>
  </si>
  <si>
    <t>Business organisation outcomes</t>
  </si>
  <si>
    <t>Improved absorption and transfer of knowledge</t>
  </si>
  <si>
    <t>Improve or develop new relationships with external entities (other firms, universities, etc.)</t>
  </si>
  <si>
    <t>Increase business resilience and adaptability to change</t>
  </si>
  <si>
    <t>Improve working conditions, health or safety of the firm’s personnel</t>
  </si>
  <si>
    <t>Implement a new business model</t>
  </si>
  <si>
    <t>Economy, society and environment outcomes</t>
  </si>
  <si>
    <t>Reduced environmental impacts</t>
  </si>
  <si>
    <t>Improved public health and safety</t>
  </si>
  <si>
    <t>Met governmental regulatory requirements</t>
  </si>
  <si>
    <t>Improve social inclusion</t>
  </si>
  <si>
    <t>Improve gender equality</t>
  </si>
  <si>
    <t>Improve quality of life or well-being</t>
  </si>
  <si>
    <t>11.2 Innovation objectives that were rated as 'High' importance</t>
  </si>
  <si>
    <t>Upgrade employee skills</t>
  </si>
  <si>
    <t>Organisation of innovation activities</t>
  </si>
  <si>
    <t>Managing risks that can impede innovation (security and cyber risks, etc.)</t>
  </si>
  <si>
    <t>12.1 Factors hampering innovation</t>
  </si>
  <si>
    <t>Cost factors</t>
  </si>
  <si>
    <t>Lack of funds within your enterprise or group</t>
  </si>
  <si>
    <t>Innovation costs too high</t>
  </si>
  <si>
    <t>Lack of private external finance, credit or private equity </t>
  </si>
  <si>
    <t>Difficulty in obtaining government grants or subsidies for innovation</t>
  </si>
  <si>
    <t>Knowledge factors</t>
  </si>
  <si>
    <t>Lack of managerial skills</t>
  </si>
  <si>
    <t>Lack of engineering skills</t>
  </si>
  <si>
    <t>Lack of technicians</t>
  </si>
  <si>
    <t>Lack of information on technology</t>
  </si>
  <si>
    <t>Lack of information on markets</t>
  </si>
  <si>
    <t>Difficulty in finding cooperation partners for innovation</t>
  </si>
  <si>
    <t>Market factors</t>
  </si>
  <si>
    <t>Market dominated by established enterprises</t>
  </si>
  <si>
    <t>Uncertain demand from domestic customers </t>
  </si>
  <si>
    <t>Limited access to international markets</t>
  </si>
  <si>
    <t>Too much competition in your market</t>
  </si>
  <si>
    <t xml:space="preserve">Lack of digital platforms (ecommerce) </t>
  </si>
  <si>
    <t>Institutional factors</t>
  </si>
  <si>
    <t>Lack of infrustructure</t>
  </si>
  <si>
    <t>Weakness of intellectual property (IP) rights</t>
  </si>
  <si>
    <t>Legislation, regulations, standards, taxation</t>
  </si>
  <si>
    <t>Reasons not to innovate</t>
  </si>
  <si>
    <t>No need due to prior innovations</t>
  </si>
  <si>
    <t>No need because of no demand for innovations</t>
  </si>
  <si>
    <t>12.2 Constraints interacting with other parties</t>
  </si>
  <si>
    <t>Loss of control over valuable knowledge</t>
  </si>
  <si>
    <t>High co-ordination costs</t>
  </si>
  <si>
    <t>Loss of control over strategy</t>
  </si>
  <si>
    <t>Difficulty finding the right partner</t>
  </si>
  <si>
    <t xml:space="preserve">13 COVID-19 effects </t>
  </si>
  <si>
    <t>Number of enterprises that answered 'completely' or 'partially'</t>
  </si>
  <si>
    <t>Did the COVID-19 pandemic influence your decision not to engage in innovation activities?</t>
  </si>
  <si>
    <t>Were your innovation activities or projects put on hold, delayed or abandoned as a result of COVID-19?</t>
  </si>
  <si>
    <t>Did you engage in any new innovation activities as a result of COVID-19?</t>
  </si>
  <si>
    <t xml:space="preserve">Did the COVID-19 pandemic lead to a reprioritisation of existing innovation activities? </t>
  </si>
  <si>
    <t>Were existing, innovation-related funding sources compromised/affected by COVID-19 (local and international sources)?</t>
  </si>
  <si>
    <t xml:space="preserve">Has your expenditure on innovation activities been reduced due to the reprioritisation of funds as a result of COVID-19? </t>
  </si>
  <si>
    <t xml:space="preserve">Has COVID–19 resulted in more innovation activities being outsourced/contracted out by your enterprise? </t>
  </si>
  <si>
    <t>14.2, 14.4, 14.5 &amp; 14.6</t>
  </si>
  <si>
    <t>Group</t>
  </si>
  <si>
    <t>Part of a larger group</t>
  </si>
  <si>
    <t>Not part of a larger group</t>
  </si>
  <si>
    <t>Subsidiary(ies) outside South Africa</t>
  </si>
  <si>
    <t>Years since established</t>
  </si>
  <si>
    <t>0-9</t>
  </si>
  <si>
    <t>10-19</t>
  </si>
  <si>
    <t>20-29</t>
  </si>
  <si>
    <t>30 and above</t>
  </si>
  <si>
    <t>    Merged or took over another enterprise</t>
  </si>
  <si>
    <t>    Sold, closed or outsourced part of the enterprise</t>
  </si>
  <si>
    <t>    Established new subsidiaries in other African countries</t>
  </si>
  <si>
    <t>    Established new subsidiaries outside of Africa</t>
  </si>
  <si>
    <t>14.7 Geographic markets</t>
  </si>
  <si>
    <t>South Africa (Only some provinces)</t>
  </si>
  <si>
    <t>South Africa (National)</t>
  </si>
  <si>
    <t>United States</t>
  </si>
  <si>
    <t>Percentage of all enterprises</t>
  </si>
  <si>
    <t>Percentage of innovation-active enterprises</t>
  </si>
  <si>
    <t>14.9 Number of employees (2021)</t>
  </si>
  <si>
    <t>Number of employees (2021)</t>
  </si>
  <si>
    <t>Number of staff with degree or diploma (2021)</t>
  </si>
  <si>
    <t>Non-Innovation active enterprises</t>
  </si>
  <si>
    <t>Non-Innovation-active enterprises</t>
  </si>
  <si>
    <t>14.12 Turnover (2021)</t>
  </si>
  <si>
    <t>Turnover 2021 (R million)</t>
  </si>
  <si>
    <t>Non-innovation active enterprises</t>
  </si>
  <si>
    <t>14.13 Price vs. quality</t>
  </si>
  <si>
    <t>More on price</t>
  </si>
  <si>
    <t>More on quality</t>
  </si>
  <si>
    <t>About the same</t>
  </si>
  <si>
    <t>14.14 Physical assets (2021)</t>
  </si>
  <si>
    <t>Total value of physical assets in 2021 (R million)</t>
  </si>
  <si>
    <t>14.15 Province</t>
  </si>
  <si>
    <t>Western Cape</t>
  </si>
  <si>
    <t>Eastern Cape</t>
  </si>
  <si>
    <t>Gauteng</t>
  </si>
  <si>
    <t>KwaZulu-Natal</t>
  </si>
  <si>
    <t>North West</t>
  </si>
  <si>
    <t>Northern Cape</t>
  </si>
  <si>
    <t>Free State</t>
  </si>
  <si>
    <t>Mpumalanga</t>
  </si>
  <si>
    <t>Limpopo</t>
  </si>
  <si>
    <t>Industry</t>
  </si>
  <si>
    <t xml:space="preserve">Mining &amp; Quarrying </t>
  </si>
  <si>
    <t>Manufacturing</t>
  </si>
  <si>
    <t>Electricity, Gas and Water Supply</t>
  </si>
  <si>
    <t>Services</t>
  </si>
  <si>
    <t>Wholesale and Retail Trade</t>
  </si>
  <si>
    <t>Transport, Storage and Communication</t>
  </si>
  <si>
    <t>Financial Intermediation</t>
  </si>
  <si>
    <t xml:space="preserve">Computer and Related Activities </t>
  </si>
  <si>
    <t>R&amp;D, Architectural and Engineering, and Technical Testing</t>
  </si>
  <si>
    <t>Product innovators (all)</t>
  </si>
  <si>
    <t>Process innovators (all)</t>
  </si>
  <si>
    <t xml:space="preserve">Percentage of all enterprises </t>
  </si>
  <si>
    <t>Percentage of enterprises with product innovations</t>
  </si>
  <si>
    <t>Percentage of enterprises</t>
  </si>
  <si>
    <t>Proportion of total expenditure</t>
  </si>
  <si>
    <t>Percentage of collaborating enterprises</t>
  </si>
  <si>
    <t>Percentage of innovative enterprises</t>
  </si>
  <si>
    <t>Percentage of all employees</t>
  </si>
  <si>
    <t>Proportion of total turnover 2021</t>
  </si>
  <si>
    <t>Internet of things</t>
  </si>
  <si>
    <t>Blockchain technologies</t>
  </si>
  <si>
    <t>Proportion of total value of physical assets 2021</t>
  </si>
  <si>
    <t>All employees involved in innovation activities*</t>
  </si>
  <si>
    <t xml:space="preserve">* The total number of employees by age group does not match the totals in Table 7.6.1 and Table 7.6.2 due to reporting errors by 7 businesses. </t>
  </si>
  <si>
    <t>14.12 Turnover (2019)</t>
  </si>
  <si>
    <t>Turnover 2019 (R million)</t>
  </si>
  <si>
    <t>Proportion of total turnover 2019</t>
  </si>
  <si>
    <t>14.9 Number of employees (2019)</t>
  </si>
  <si>
    <t>Number of employees (2019)</t>
  </si>
  <si>
    <t>14.11 Employees with degree or diploma (2019)</t>
  </si>
  <si>
    <t>14.10 Employees with degree or diploma (2019)</t>
  </si>
  <si>
    <t xml:space="preserve">14.8 Share of total enterprise sales from exports </t>
  </si>
  <si>
    <t>Average percentage share across all enterprises</t>
  </si>
  <si>
    <t>Number of staff with degree or diploma (2019)</t>
  </si>
  <si>
    <t>Black African</t>
  </si>
  <si>
    <t>https://hsrc.ac.za/about-cestii/measuring-innovation-capacity/business-innovation-survey/</t>
  </si>
  <si>
    <t>https://www.dst.gov.za/index.php/resource-center/rad-reports/business-innovation-survey</t>
  </si>
  <si>
    <t>We welcome questions and feedback. Please contact us at innovation@hsrc.ac.za.</t>
  </si>
  <si>
    <t>To report an error or for any other data-related queries, write to ybuchana@hsrc.ac.za.</t>
  </si>
  <si>
    <t>To cite the dataset:</t>
  </si>
  <si>
    <t>Centre for Science, Technology and Innovation Indicators (CeSTII). 2024. 
Innovation in South African Businesses, 2019 – 2021: Activities, Practices 
and Capabilities. Human Sciences Research Council: Cape Town.</t>
  </si>
  <si>
    <t>This workbook contains the aggregated data by sector for the South African Business Innovation Survey 2019-2021.</t>
  </si>
  <si>
    <t xml:space="preserve">The survey report can also be found here:   </t>
  </si>
  <si>
    <t>The survey questionnaire, notes on survey methodology and weighting, reports and other outputs can be downloaded from:</t>
  </si>
  <si>
    <t>.•	The first table in sheet 2 provides a high-level breakdown of key indicators, including innovation-active and innovation rates.
•	The subsequent tables provide a summary of each variable in the dataset, numbered according to the corresponding question in the survey questionnaire. 
•	Each table contains the total values (number of enterprises, employees or monetary amounts) for each question/item. These values have been extrapolated from the sample to the population of firms using survey weights.
•	The percentages are provided in the second half of each table.
•	Each table provides a summary of the total, and is then broken down by sector.
•	There is a corresponding workbook (BIS 2019-2021 aggregated data – size class) which contains the same data but broken down by turnover size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</si>
</sst>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 ###\ ###"/>
    <numFmt numFmtId="165" formatCode="_-* #,##0_-;\-* #,##0_-;_-* &quot;-&quot;??_-;_-@_-"/>
    <numFmt numFmtId="166" formatCode="0.0%"/>
    <numFmt numFmtId="167" formatCode="0.0"/>
    <numFmt numFmtId="168" formatCode="_-* #,##0.000_-;\-* #,##0.000_-;_-* &quot;-&quot;??_-;_-@_-"/>
    <numFmt numFmtId="169" formatCode="#.0\ ###\ ###"/>
    <numFmt numFmtId="170" formatCode="0.000%"/>
  </numFmts>
  <fonts count="28" x14ac:knownFonts="1">
    <font>
      <sz val="11"/>
      <color theme="1"/>
      <name val="Calibri"/>
      <family val="2"/>
      <scheme val="minor"/>
    </font>
    <font>
      <sz val="11"/>
      <color theme="1"/>
      <name val="Calibri"/>
      <family val="2"/>
      <scheme val="minor"/>
    </font>
    <font>
      <sz val="10"/>
      <name val="Arial"/>
      <family val="2"/>
    </font>
    <font>
      <sz val="8"/>
      <name val="Tw Cen MT"/>
      <family val="2"/>
    </font>
    <font>
      <b/>
      <i/>
      <sz val="8"/>
      <name val="Tw Cen MT"/>
      <family val="2"/>
    </font>
    <font>
      <b/>
      <sz val="14"/>
      <color theme="0"/>
      <name val="Tw Cen MT"/>
      <family val="2"/>
    </font>
    <font>
      <b/>
      <sz val="12"/>
      <name val="Tw Cen MT"/>
      <family val="2"/>
    </font>
    <font>
      <b/>
      <i/>
      <sz val="12"/>
      <color theme="0"/>
      <name val="Tw Cen MT"/>
      <family val="2"/>
    </font>
    <font>
      <b/>
      <sz val="8"/>
      <name val="Tw Cen MT"/>
      <family val="2"/>
    </font>
    <font>
      <b/>
      <sz val="12"/>
      <color theme="0"/>
      <name val="Tw Cen MT"/>
      <family val="2"/>
    </font>
    <font>
      <sz val="10"/>
      <color indexed="8"/>
      <name val="Arial"/>
      <family val="2"/>
    </font>
    <font>
      <b/>
      <i/>
      <sz val="8"/>
      <color theme="0"/>
      <name val="Tw Cen MT"/>
      <family val="2"/>
    </font>
    <font>
      <sz val="8"/>
      <color theme="0"/>
      <name val="Tw Cen MT"/>
      <family val="2"/>
    </font>
    <font>
      <sz val="12"/>
      <color theme="0"/>
      <name val="Tw Cen MT"/>
      <family val="2"/>
    </font>
    <font>
      <sz val="8"/>
      <color theme="1"/>
      <name val="Tw Cen MT"/>
      <family val="2"/>
    </font>
    <font>
      <b/>
      <i/>
      <sz val="8"/>
      <color rgb="FF0070C0"/>
      <name val="Tw Cen MT"/>
      <family val="2"/>
    </font>
    <font>
      <b/>
      <sz val="8"/>
      <color theme="0"/>
      <name val="Tw Cen MT"/>
      <family val="2"/>
    </font>
    <font>
      <sz val="11"/>
      <name val="Calibri"/>
      <family val="2"/>
      <scheme val="minor"/>
    </font>
    <font>
      <sz val="8"/>
      <color theme="0" tint="-0.249977111117893"/>
      <name val="Tw Cen MT"/>
      <family val="2"/>
    </font>
    <font>
      <b/>
      <i/>
      <sz val="8"/>
      <color theme="0" tint="-0.249977111117893"/>
      <name val="Tw Cen MT"/>
      <family val="2"/>
    </font>
    <font>
      <b/>
      <i/>
      <sz val="8"/>
      <color theme="1"/>
      <name val="Tw Cen MT"/>
      <family val="2"/>
    </font>
    <font>
      <sz val="10"/>
      <name val="Tw Cen MT"/>
      <family val="2"/>
    </font>
    <font>
      <sz val="10"/>
      <name val="Arial"/>
      <family val="2"/>
    </font>
    <font>
      <b/>
      <sz val="14"/>
      <name val="Tw Cen MT"/>
      <family val="2"/>
    </font>
    <font>
      <u/>
      <sz val="11"/>
      <color theme="10"/>
      <name val="Calibri"/>
      <family val="2"/>
      <scheme val="minor"/>
    </font>
    <font>
      <b/>
      <sz val="11"/>
      <color theme="1"/>
      <name val="Tw Cen MT"/>
      <family val="2"/>
    </font>
    <font>
      <sz val="11"/>
      <color theme="1"/>
      <name val="Tw Cen MT"/>
      <family val="2"/>
    </font>
    <font>
      <u/>
      <sz val="11"/>
      <color theme="10"/>
      <name val="Tw Cen MT"/>
      <family val="2"/>
    </font>
  </fonts>
  <fills count="11">
    <fill>
      <patternFill patternType="none"/>
    </fill>
    <fill>
      <patternFill patternType="gray125"/>
    </fill>
    <fill>
      <patternFill patternType="solid">
        <fgColor rgb="FF003F7C"/>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7931E"/>
        <bgColor indexed="64"/>
      </patternFill>
    </fill>
    <fill>
      <patternFill patternType="solid">
        <fgColor theme="0" tint="-0.14999847407452621"/>
        <bgColor indexed="64"/>
      </patternFill>
    </fill>
    <fill>
      <patternFill patternType="solid">
        <fgColor rgb="FF0066B3"/>
        <bgColor indexed="64"/>
      </patternFill>
    </fill>
    <fill>
      <patternFill patternType="solid">
        <fgColor rgb="FF0088CA"/>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top style="medium">
        <color theme="0"/>
      </top>
      <bottom/>
      <diagonal/>
    </border>
    <border>
      <left/>
      <right/>
      <top/>
      <bottom style="thin">
        <color indexed="64"/>
      </bottom>
      <diagonal/>
    </border>
    <border>
      <left style="medium">
        <color theme="0"/>
      </left>
      <right/>
      <top/>
      <bottom style="medium">
        <color theme="0"/>
      </bottom>
      <diagonal/>
    </border>
    <border>
      <left/>
      <right/>
      <top/>
      <bottom style="medium">
        <color theme="0"/>
      </bottom>
      <diagonal/>
    </border>
    <border>
      <left style="medium">
        <color theme="0"/>
      </left>
      <right/>
      <top style="medium">
        <color theme="0"/>
      </top>
      <bottom/>
      <diagonal/>
    </border>
    <border>
      <left/>
      <right style="medium">
        <color theme="0"/>
      </right>
      <top style="medium">
        <color theme="0"/>
      </top>
      <bottom style="medium">
        <color theme="0"/>
      </bottom>
      <diagonal/>
    </border>
    <border>
      <left/>
      <right style="medium">
        <color theme="0"/>
      </right>
      <top style="medium">
        <color theme="0"/>
      </top>
      <bottom/>
      <diagonal/>
    </border>
    <border>
      <left/>
      <right style="medium">
        <color theme="0"/>
      </right>
      <top/>
      <bottom style="medium">
        <color theme="0"/>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0" fillId="0" borderId="0"/>
    <xf numFmtId="0" fontId="1" fillId="0" borderId="0"/>
    <xf numFmtId="0" fontId="22" fillId="0" borderId="0"/>
    <xf numFmtId="0" fontId="24" fillId="0" borderId="0" applyNumberFormat="0" applyFill="0" applyBorder="0" applyAlignment="0" applyProtection="0"/>
  </cellStyleXfs>
  <cellXfs count="202">
    <xf numFmtId="0" fontId="0" fillId="0" borderId="0" xfId="0"/>
    <xf numFmtId="166" fontId="11" fillId="2" borderId="0" xfId="2" applyNumberFormat="1" applyFont="1" applyFill="1"/>
    <xf numFmtId="166" fontId="11" fillId="2" borderId="5" xfId="2" applyNumberFormat="1" applyFont="1" applyFill="1" applyBorder="1"/>
    <xf numFmtId="0" fontId="14" fillId="0" borderId="0" xfId="0" applyFont="1" applyAlignment="1">
      <alignment horizontal="left" vertical="center" wrapText="1" indent="1"/>
    </xf>
    <xf numFmtId="0" fontId="14" fillId="0" borderId="5" xfId="0" applyFont="1" applyBorder="1" applyAlignment="1">
      <alignment horizontal="left" vertical="center" wrapText="1" indent="1"/>
    </xf>
    <xf numFmtId="0" fontId="9" fillId="5" borderId="1" xfId="3" applyFont="1" applyFill="1" applyBorder="1" applyAlignment="1">
      <alignment vertical="center"/>
    </xf>
    <xf numFmtId="0" fontId="7" fillId="5" borderId="2" xfId="3" applyFont="1" applyFill="1" applyBorder="1" applyAlignment="1">
      <alignment vertical="center"/>
    </xf>
    <xf numFmtId="164" fontId="7" fillId="2" borderId="2" xfId="3" applyNumberFormat="1" applyFont="1" applyFill="1" applyBorder="1" applyAlignment="1">
      <alignment horizontal="left" vertical="center"/>
    </xf>
    <xf numFmtId="1" fontId="9" fillId="7" borderId="2" xfId="3" applyNumberFormat="1" applyFont="1" applyFill="1" applyBorder="1" applyAlignment="1">
      <alignment horizontal="left" vertical="center"/>
    </xf>
    <xf numFmtId="1" fontId="8" fillId="4" borderId="3" xfId="3" applyNumberFormat="1" applyFont="1" applyFill="1" applyBorder="1" applyAlignment="1">
      <alignment horizontal="left" vertical="center" wrapText="1"/>
    </xf>
    <xf numFmtId="1" fontId="9" fillId="8" borderId="2" xfId="3" applyNumberFormat="1" applyFont="1" applyFill="1" applyBorder="1" applyAlignment="1">
      <alignment horizontal="left" vertical="center" wrapText="1"/>
    </xf>
    <xf numFmtId="1" fontId="8" fillId="9" borderId="3" xfId="3" applyNumberFormat="1" applyFont="1" applyFill="1" applyBorder="1" applyAlignment="1">
      <alignment horizontal="left" vertical="center" wrapText="1"/>
    </xf>
    <xf numFmtId="0" fontId="0" fillId="0" borderId="0" xfId="0" applyAlignment="1">
      <alignment vertical="center"/>
    </xf>
    <xf numFmtId="164" fontId="9" fillId="5" borderId="1" xfId="3" applyNumberFormat="1" applyFont="1" applyFill="1" applyBorder="1" applyAlignment="1">
      <alignment vertical="center"/>
    </xf>
    <xf numFmtId="164" fontId="4" fillId="5" borderId="2" xfId="3" applyNumberFormat="1" applyFont="1" applyFill="1" applyBorder="1" applyAlignment="1">
      <alignment vertical="center"/>
    </xf>
    <xf numFmtId="1" fontId="8" fillId="5" borderId="2" xfId="3" applyNumberFormat="1" applyFont="1" applyFill="1" applyBorder="1" applyAlignment="1">
      <alignment vertical="center"/>
    </xf>
    <xf numFmtId="1" fontId="3" fillId="5" borderId="2" xfId="3" applyNumberFormat="1" applyFont="1" applyFill="1" applyBorder="1" applyAlignment="1">
      <alignment vertical="center"/>
    </xf>
    <xf numFmtId="1" fontId="3" fillId="5" borderId="9" xfId="3" applyNumberFormat="1" applyFont="1" applyFill="1" applyBorder="1" applyAlignment="1">
      <alignment vertical="center"/>
    </xf>
    <xf numFmtId="164" fontId="11" fillId="2" borderId="0" xfId="4" applyNumberFormat="1" applyFont="1" applyFill="1" applyAlignment="1">
      <alignment vertical="center"/>
    </xf>
    <xf numFmtId="165" fontId="16" fillId="7" borderId="0" xfId="1" applyNumberFormat="1" applyFont="1" applyFill="1" applyAlignment="1">
      <alignment vertical="center"/>
    </xf>
    <xf numFmtId="165" fontId="3" fillId="0" borderId="0" xfId="1" applyNumberFormat="1" applyFont="1" applyAlignment="1">
      <alignment vertical="center"/>
    </xf>
    <xf numFmtId="165" fontId="16" fillId="8" borderId="0" xfId="1" applyNumberFormat="1" applyFont="1" applyFill="1" applyAlignment="1">
      <alignment vertical="center"/>
    </xf>
    <xf numFmtId="164" fontId="11" fillId="5" borderId="2" xfId="3" applyNumberFormat="1" applyFont="1" applyFill="1" applyBorder="1" applyAlignment="1">
      <alignment vertical="center"/>
    </xf>
    <xf numFmtId="9" fontId="11" fillId="2" borderId="0" xfId="2" applyFont="1" applyFill="1" applyAlignment="1">
      <alignment vertical="center"/>
    </xf>
    <xf numFmtId="166" fontId="16" fillId="7" borderId="0" xfId="2" applyNumberFormat="1" applyFont="1" applyFill="1" applyAlignment="1">
      <alignment vertical="center"/>
    </xf>
    <xf numFmtId="166" fontId="3" fillId="0" borderId="0" xfId="2" applyNumberFormat="1" applyFont="1" applyAlignment="1">
      <alignment vertical="center"/>
    </xf>
    <xf numFmtId="166" fontId="16" fillId="8" borderId="0" xfId="2" applyNumberFormat="1" applyFont="1" applyFill="1" applyAlignment="1">
      <alignment vertical="center"/>
    </xf>
    <xf numFmtId="166" fontId="11" fillId="2" borderId="0" xfId="2" applyNumberFormat="1" applyFont="1" applyFill="1" applyAlignment="1">
      <alignment vertical="center"/>
    </xf>
    <xf numFmtId="166" fontId="11" fillId="2" borderId="5" xfId="2" applyNumberFormat="1" applyFont="1" applyFill="1" applyBorder="1" applyAlignment="1">
      <alignment vertical="center"/>
    </xf>
    <xf numFmtId="166" fontId="16" fillId="7" borderId="5" xfId="2" applyNumberFormat="1" applyFont="1" applyFill="1" applyBorder="1" applyAlignment="1">
      <alignment vertical="center"/>
    </xf>
    <xf numFmtId="166" fontId="3" fillId="0" borderId="5" xfId="2" applyNumberFormat="1" applyFont="1" applyBorder="1" applyAlignment="1">
      <alignment vertical="center"/>
    </xf>
    <xf numFmtId="166" fontId="16" fillId="8" borderId="5" xfId="2" applyNumberFormat="1" applyFont="1" applyFill="1" applyBorder="1" applyAlignment="1">
      <alignment vertical="center"/>
    </xf>
    <xf numFmtId="9" fontId="11" fillId="0" borderId="0" xfId="2" applyFont="1" applyFill="1" applyAlignment="1">
      <alignment vertical="center"/>
    </xf>
    <xf numFmtId="1" fontId="0" fillId="0" borderId="0" xfId="0" applyNumberFormat="1" applyAlignment="1">
      <alignment vertical="center"/>
    </xf>
    <xf numFmtId="167" fontId="4" fillId="0" borderId="5" xfId="3" applyNumberFormat="1" applyFont="1" applyBorder="1" applyAlignment="1">
      <alignment vertical="center"/>
    </xf>
    <xf numFmtId="164" fontId="7" fillId="5" borderId="2" xfId="3" applyNumberFormat="1" applyFont="1" applyFill="1" applyBorder="1" applyAlignment="1">
      <alignment vertical="center"/>
    </xf>
    <xf numFmtId="1" fontId="9" fillId="5" borderId="2" xfId="3" applyNumberFormat="1" applyFont="1" applyFill="1" applyBorder="1" applyAlignment="1">
      <alignment vertical="center"/>
    </xf>
    <xf numFmtId="1" fontId="13" fillId="5" borderId="2" xfId="3" applyNumberFormat="1" applyFont="1" applyFill="1" applyBorder="1" applyAlignment="1">
      <alignment vertical="center"/>
    </xf>
    <xf numFmtId="1" fontId="13" fillId="5" borderId="9" xfId="3" applyNumberFormat="1" applyFont="1" applyFill="1" applyBorder="1" applyAlignment="1">
      <alignment vertical="center"/>
    </xf>
    <xf numFmtId="1" fontId="11" fillId="2" borderId="0" xfId="3" applyNumberFormat="1" applyFont="1" applyFill="1" applyAlignment="1">
      <alignment vertical="center"/>
    </xf>
    <xf numFmtId="165" fontId="14" fillId="0" borderId="0" xfId="1" applyNumberFormat="1" applyFont="1" applyAlignment="1">
      <alignment vertical="center"/>
    </xf>
    <xf numFmtId="166" fontId="11" fillId="2" borderId="0" xfId="2" applyNumberFormat="1" applyFont="1" applyFill="1" applyBorder="1" applyAlignment="1">
      <alignment vertical="center"/>
    </xf>
    <xf numFmtId="166" fontId="11" fillId="0" borderId="0" xfId="2" applyNumberFormat="1" applyFont="1" applyFill="1" applyAlignment="1">
      <alignment vertical="center"/>
    </xf>
    <xf numFmtId="167" fontId="4" fillId="0" borderId="0" xfId="3" applyNumberFormat="1" applyFont="1" applyAlignment="1">
      <alignment vertical="center"/>
    </xf>
    <xf numFmtId="165" fontId="11" fillId="2" borderId="0" xfId="1" applyNumberFormat="1" applyFont="1" applyFill="1" applyAlignment="1">
      <alignment vertical="center"/>
    </xf>
    <xf numFmtId="166" fontId="16" fillId="7" borderId="0" xfId="2" applyNumberFormat="1" applyFont="1" applyFill="1" applyBorder="1" applyAlignment="1">
      <alignment vertical="center"/>
    </xf>
    <xf numFmtId="166" fontId="3" fillId="0" borderId="0" xfId="2" applyNumberFormat="1" applyFont="1" applyBorder="1" applyAlignment="1">
      <alignment vertical="center"/>
    </xf>
    <xf numFmtId="166" fontId="16" fillId="8" borderId="0" xfId="2" applyNumberFormat="1" applyFont="1" applyFill="1" applyBorder="1" applyAlignment="1">
      <alignment vertical="center"/>
    </xf>
    <xf numFmtId="1" fontId="11" fillId="2" borderId="0" xfId="1" applyNumberFormat="1" applyFont="1" applyFill="1" applyAlignment="1">
      <alignment vertical="center"/>
    </xf>
    <xf numFmtId="3" fontId="15" fillId="0" borderId="0" xfId="3" applyNumberFormat="1" applyFont="1" applyAlignment="1">
      <alignment vertical="center"/>
    </xf>
    <xf numFmtId="164" fontId="5" fillId="0" borderId="0" xfId="3" applyNumberFormat="1" applyFont="1" applyAlignment="1">
      <alignment horizontal="left" vertical="center"/>
    </xf>
    <xf numFmtId="3" fontId="11" fillId="2" borderId="0" xfId="3" applyNumberFormat="1" applyFont="1" applyFill="1" applyAlignment="1">
      <alignment vertical="center"/>
    </xf>
    <xf numFmtId="164" fontId="9" fillId="5" borderId="0" xfId="3" applyNumberFormat="1" applyFont="1" applyFill="1" applyAlignment="1">
      <alignment vertical="center"/>
    </xf>
    <xf numFmtId="9" fontId="11" fillId="2" borderId="5" xfId="2" applyFont="1" applyFill="1" applyBorder="1" applyAlignment="1">
      <alignment vertical="center"/>
    </xf>
    <xf numFmtId="9" fontId="11" fillId="2" borderId="0" xfId="2" applyFont="1" applyFill="1" applyBorder="1" applyAlignment="1">
      <alignment vertical="center"/>
    </xf>
    <xf numFmtId="1" fontId="7" fillId="2" borderId="2" xfId="3" applyNumberFormat="1" applyFont="1" applyFill="1" applyBorder="1" applyAlignment="1">
      <alignment horizontal="left" vertical="center"/>
    </xf>
    <xf numFmtId="164" fontId="8" fillId="9" borderId="3" xfId="3" applyNumberFormat="1" applyFont="1" applyFill="1" applyBorder="1" applyAlignment="1">
      <alignment horizontal="left" vertical="center" wrapText="1"/>
    </xf>
    <xf numFmtId="164" fontId="7" fillId="2" borderId="7" xfId="3" applyNumberFormat="1" applyFont="1" applyFill="1" applyBorder="1" applyAlignment="1">
      <alignment horizontal="left" vertical="center"/>
    </xf>
    <xf numFmtId="167" fontId="11" fillId="5" borderId="2" xfId="3" applyNumberFormat="1" applyFont="1" applyFill="1" applyBorder="1" applyAlignment="1">
      <alignment vertical="center"/>
    </xf>
    <xf numFmtId="9" fontId="11" fillId="0" borderId="0" xfId="2" applyFont="1" applyFill="1" applyBorder="1" applyAlignment="1">
      <alignment vertical="center"/>
    </xf>
    <xf numFmtId="0" fontId="17" fillId="0" borderId="0" xfId="0" applyFont="1" applyAlignment="1">
      <alignment vertical="center"/>
    </xf>
    <xf numFmtId="164" fontId="19" fillId="0" borderId="0" xfId="3" applyNumberFormat="1" applyFont="1" applyAlignment="1">
      <alignment vertical="center"/>
    </xf>
    <xf numFmtId="164" fontId="7" fillId="5" borderId="4" xfId="3" applyNumberFormat="1" applyFont="1" applyFill="1" applyBorder="1" applyAlignment="1">
      <alignment vertical="center"/>
    </xf>
    <xf numFmtId="165" fontId="11" fillId="2" borderId="0" xfId="1" applyNumberFormat="1" applyFont="1" applyFill="1" applyBorder="1" applyAlignment="1">
      <alignment vertical="center"/>
    </xf>
    <xf numFmtId="164" fontId="9" fillId="5" borderId="4" xfId="3" applyNumberFormat="1" applyFont="1" applyFill="1" applyBorder="1" applyAlignment="1">
      <alignment vertical="center"/>
    </xf>
    <xf numFmtId="164" fontId="13" fillId="5" borderId="4" xfId="3" applyNumberFormat="1" applyFont="1" applyFill="1" applyBorder="1" applyAlignment="1">
      <alignment vertical="center"/>
    </xf>
    <xf numFmtId="165" fontId="16" fillId="7" borderId="0" xfId="1" applyNumberFormat="1" applyFont="1" applyFill="1" applyBorder="1" applyAlignment="1">
      <alignment vertical="center"/>
    </xf>
    <xf numFmtId="165" fontId="14" fillId="0" borderId="0" xfId="1" applyNumberFormat="1" applyFont="1" applyBorder="1" applyAlignment="1">
      <alignment vertical="center"/>
    </xf>
    <xf numFmtId="165" fontId="16" fillId="8" borderId="0" xfId="1" applyNumberFormat="1" applyFont="1" applyFill="1" applyBorder="1" applyAlignment="1">
      <alignment vertical="center"/>
    </xf>
    <xf numFmtId="164" fontId="9" fillId="5" borderId="2" xfId="3" applyNumberFormat="1" applyFont="1" applyFill="1" applyBorder="1" applyAlignment="1">
      <alignment vertical="center"/>
    </xf>
    <xf numFmtId="164" fontId="13" fillId="5" borderId="2" xfId="3" applyNumberFormat="1" applyFont="1" applyFill="1" applyBorder="1" applyAlignment="1">
      <alignment vertical="center"/>
    </xf>
    <xf numFmtId="3" fontId="7" fillId="5" borderId="2" xfId="3" applyNumberFormat="1" applyFont="1" applyFill="1" applyBorder="1" applyAlignment="1">
      <alignment vertical="center"/>
    </xf>
    <xf numFmtId="167" fontId="7" fillId="5" borderId="2" xfId="3" applyNumberFormat="1" applyFont="1" applyFill="1" applyBorder="1" applyAlignment="1">
      <alignment vertical="center"/>
    </xf>
    <xf numFmtId="1" fontId="13" fillId="5" borderId="2" xfId="3" applyNumberFormat="1" applyFont="1" applyFill="1" applyBorder="1" applyAlignment="1">
      <alignment vertical="center" wrapText="1"/>
    </xf>
    <xf numFmtId="1" fontId="9" fillId="5" borderId="2" xfId="3" applyNumberFormat="1" applyFont="1" applyFill="1" applyBorder="1" applyAlignment="1">
      <alignment vertical="center" wrapText="1"/>
    </xf>
    <xf numFmtId="1" fontId="13" fillId="5" borderId="9" xfId="3" applyNumberFormat="1" applyFont="1" applyFill="1" applyBorder="1" applyAlignment="1">
      <alignment vertical="center" wrapText="1"/>
    </xf>
    <xf numFmtId="9" fontId="0" fillId="0" borderId="0" xfId="2" applyFont="1" applyAlignment="1">
      <alignment vertical="center"/>
    </xf>
    <xf numFmtId="164" fontId="4" fillId="6" borderId="2" xfId="3" applyNumberFormat="1" applyFont="1" applyFill="1" applyBorder="1" applyAlignment="1">
      <alignment vertical="center"/>
    </xf>
    <xf numFmtId="3" fontId="11" fillId="2" borderId="0" xfId="5" applyNumberFormat="1" applyFont="1" applyFill="1" applyAlignment="1">
      <alignment vertical="center"/>
    </xf>
    <xf numFmtId="164" fontId="11" fillId="2" borderId="5" xfId="4" applyNumberFormat="1" applyFont="1" applyFill="1" applyBorder="1" applyAlignment="1">
      <alignment vertical="center"/>
    </xf>
    <xf numFmtId="166" fontId="14" fillId="0" borderId="0" xfId="2" applyNumberFormat="1" applyFont="1" applyAlignment="1">
      <alignment vertical="center"/>
    </xf>
    <xf numFmtId="166" fontId="14" fillId="0" borderId="5" xfId="2" applyNumberFormat="1" applyFont="1" applyBorder="1" applyAlignment="1">
      <alignment vertical="center"/>
    </xf>
    <xf numFmtId="0" fontId="20" fillId="0" borderId="0" xfId="5" applyFont="1" applyAlignment="1">
      <alignment vertical="center"/>
    </xf>
    <xf numFmtId="164" fontId="7" fillId="5" borderId="0" xfId="3" applyNumberFormat="1" applyFont="1" applyFill="1" applyAlignment="1">
      <alignment vertical="center"/>
    </xf>
    <xf numFmtId="1" fontId="9" fillId="5" borderId="0" xfId="3" applyNumberFormat="1" applyFont="1" applyFill="1" applyAlignment="1">
      <alignment vertical="center"/>
    </xf>
    <xf numFmtId="1" fontId="13" fillId="5" borderId="0" xfId="3" applyNumberFormat="1" applyFont="1" applyFill="1" applyAlignment="1">
      <alignment vertical="center" wrapText="1"/>
    </xf>
    <xf numFmtId="1" fontId="9" fillId="5" borderId="0" xfId="3" applyNumberFormat="1" applyFont="1" applyFill="1" applyAlignment="1">
      <alignment vertical="center" wrapText="1"/>
    </xf>
    <xf numFmtId="1" fontId="8" fillId="6" borderId="2" xfId="3" applyNumberFormat="1" applyFont="1" applyFill="1" applyBorder="1" applyAlignment="1">
      <alignment vertical="center"/>
    </xf>
    <xf numFmtId="1" fontId="3" fillId="6" borderId="2" xfId="3" applyNumberFormat="1" applyFont="1" applyFill="1" applyBorder="1" applyAlignment="1">
      <alignment vertical="center"/>
    </xf>
    <xf numFmtId="1" fontId="3" fillId="6" borderId="9" xfId="3" applyNumberFormat="1" applyFont="1" applyFill="1" applyBorder="1" applyAlignment="1">
      <alignment vertical="center"/>
    </xf>
    <xf numFmtId="3" fontId="4" fillId="6" borderId="2" xfId="3" applyNumberFormat="1" applyFont="1" applyFill="1" applyBorder="1" applyAlignment="1">
      <alignment vertical="center"/>
    </xf>
    <xf numFmtId="165" fontId="8" fillId="6" borderId="2" xfId="1" applyNumberFormat="1" applyFont="1" applyFill="1" applyBorder="1" applyAlignment="1">
      <alignment vertical="center"/>
    </xf>
    <xf numFmtId="165" fontId="3" fillId="6" borderId="2" xfId="1" applyNumberFormat="1" applyFont="1" applyFill="1" applyBorder="1" applyAlignment="1">
      <alignment vertical="center"/>
    </xf>
    <xf numFmtId="165" fontId="3" fillId="6" borderId="9" xfId="1" applyNumberFormat="1" applyFont="1" applyFill="1" applyBorder="1" applyAlignment="1">
      <alignment vertical="center"/>
    </xf>
    <xf numFmtId="165" fontId="3" fillId="0" borderId="4" xfId="1" applyNumberFormat="1" applyFont="1" applyBorder="1" applyAlignment="1">
      <alignment vertical="center"/>
    </xf>
    <xf numFmtId="165" fontId="3" fillId="0" borderId="10" xfId="1" applyNumberFormat="1" applyFont="1" applyBorder="1" applyAlignment="1">
      <alignment vertical="center"/>
    </xf>
    <xf numFmtId="164" fontId="9" fillId="5" borderId="6" xfId="3" applyNumberFormat="1" applyFont="1" applyFill="1" applyBorder="1" applyAlignment="1">
      <alignment vertical="center"/>
    </xf>
    <xf numFmtId="164" fontId="7" fillId="5" borderId="7" xfId="3" applyNumberFormat="1" applyFont="1" applyFill="1" applyBorder="1" applyAlignment="1">
      <alignment vertical="center"/>
    </xf>
    <xf numFmtId="1" fontId="9" fillId="5" borderId="7" xfId="3" applyNumberFormat="1" applyFont="1" applyFill="1" applyBorder="1" applyAlignment="1">
      <alignment vertical="center"/>
    </xf>
    <xf numFmtId="1" fontId="13" fillId="5" borderId="7" xfId="3" applyNumberFormat="1" applyFont="1" applyFill="1" applyBorder="1" applyAlignment="1">
      <alignment vertical="center"/>
    </xf>
    <xf numFmtId="1" fontId="13" fillId="5" borderId="11" xfId="3" applyNumberFormat="1" applyFont="1" applyFill="1" applyBorder="1" applyAlignment="1">
      <alignment vertical="center"/>
    </xf>
    <xf numFmtId="164" fontId="4" fillId="6" borderId="0" xfId="3" applyNumberFormat="1" applyFont="1" applyFill="1" applyAlignment="1">
      <alignment vertical="center"/>
    </xf>
    <xf numFmtId="166" fontId="8" fillId="6" borderId="2" xfId="2" applyNumberFormat="1" applyFont="1" applyFill="1" applyBorder="1" applyAlignment="1">
      <alignment vertical="center"/>
    </xf>
    <xf numFmtId="166" fontId="3" fillId="6" borderId="2" xfId="2" applyNumberFormat="1" applyFont="1" applyFill="1" applyBorder="1" applyAlignment="1">
      <alignment vertical="center"/>
    </xf>
    <xf numFmtId="166" fontId="3" fillId="6" borderId="9" xfId="2" applyNumberFormat="1" applyFont="1" applyFill="1" applyBorder="1" applyAlignment="1">
      <alignment vertical="center"/>
    </xf>
    <xf numFmtId="167" fontId="4" fillId="6" borderId="2" xfId="4" applyNumberFormat="1" applyFont="1" applyFill="1" applyBorder="1" applyAlignment="1">
      <alignment vertical="center"/>
    </xf>
    <xf numFmtId="166" fontId="3" fillId="6" borderId="4" xfId="2" applyNumberFormat="1" applyFont="1" applyFill="1" applyBorder="1" applyAlignment="1">
      <alignment vertical="center"/>
    </xf>
    <xf numFmtId="166" fontId="8" fillId="6" borderId="4" xfId="2" applyNumberFormat="1" applyFont="1" applyFill="1" applyBorder="1" applyAlignment="1">
      <alignment vertical="center"/>
    </xf>
    <xf numFmtId="166" fontId="3" fillId="6" borderId="10" xfId="2" applyNumberFormat="1" applyFont="1" applyFill="1" applyBorder="1" applyAlignment="1">
      <alignment vertical="center"/>
    </xf>
    <xf numFmtId="1" fontId="16" fillId="7" borderId="0" xfId="4" applyNumberFormat="1" applyFont="1" applyFill="1" applyAlignment="1">
      <alignment vertical="center"/>
    </xf>
    <xf numFmtId="1" fontId="4" fillId="6" borderId="2" xfId="4" applyNumberFormat="1" applyFont="1" applyFill="1" applyBorder="1" applyAlignment="1">
      <alignment vertical="center"/>
    </xf>
    <xf numFmtId="165" fontId="4" fillId="6" borderId="2" xfId="1" applyNumberFormat="1" applyFont="1" applyFill="1" applyBorder="1" applyAlignment="1">
      <alignment vertical="center"/>
    </xf>
    <xf numFmtId="1" fontId="3" fillId="5" borderId="2" xfId="3" applyNumberFormat="1" applyFont="1" applyFill="1" applyBorder="1" applyAlignment="1">
      <alignment vertical="center" wrapText="1"/>
    </xf>
    <xf numFmtId="1" fontId="8" fillId="5" borderId="2" xfId="3" applyNumberFormat="1" applyFont="1" applyFill="1" applyBorder="1" applyAlignment="1">
      <alignment vertical="center" wrapText="1"/>
    </xf>
    <xf numFmtId="1" fontId="3" fillId="5" borderId="9" xfId="3" applyNumberFormat="1" applyFont="1" applyFill="1" applyBorder="1" applyAlignment="1">
      <alignment vertical="center" wrapText="1"/>
    </xf>
    <xf numFmtId="165" fontId="8" fillId="6" borderId="2" xfId="1" applyNumberFormat="1" applyFont="1" applyFill="1" applyBorder="1" applyAlignment="1">
      <alignment vertical="center" wrapText="1"/>
    </xf>
    <xf numFmtId="165" fontId="3" fillId="6" borderId="2" xfId="1" applyNumberFormat="1" applyFont="1" applyFill="1" applyBorder="1" applyAlignment="1">
      <alignment vertical="center" wrapText="1"/>
    </xf>
    <xf numFmtId="166" fontId="8" fillId="5" borderId="2" xfId="2" applyNumberFormat="1" applyFont="1" applyFill="1" applyBorder="1" applyAlignment="1">
      <alignment vertical="center"/>
    </xf>
    <xf numFmtId="166" fontId="3" fillId="5" borderId="2" xfId="2" applyNumberFormat="1" applyFont="1" applyFill="1" applyBorder="1" applyAlignment="1">
      <alignment vertical="center" wrapText="1"/>
    </xf>
    <xf numFmtId="166" fontId="8" fillId="5" borderId="2" xfId="2" applyNumberFormat="1" applyFont="1" applyFill="1" applyBorder="1" applyAlignment="1">
      <alignment vertical="center" wrapText="1"/>
    </xf>
    <xf numFmtId="166" fontId="3" fillId="5" borderId="9" xfId="2" applyNumberFormat="1" applyFont="1" applyFill="1" applyBorder="1" applyAlignment="1">
      <alignment vertical="center" wrapText="1"/>
    </xf>
    <xf numFmtId="166" fontId="8" fillId="6" borderId="2" xfId="2" applyNumberFormat="1" applyFont="1" applyFill="1" applyBorder="1" applyAlignment="1">
      <alignment vertical="center" wrapText="1"/>
    </xf>
    <xf numFmtId="166" fontId="3" fillId="6" borderId="2" xfId="2" applyNumberFormat="1" applyFont="1" applyFill="1" applyBorder="1" applyAlignment="1">
      <alignment vertical="center" wrapText="1"/>
    </xf>
    <xf numFmtId="1" fontId="4" fillId="6" borderId="2" xfId="3" applyNumberFormat="1" applyFont="1" applyFill="1" applyBorder="1" applyAlignment="1">
      <alignment vertical="center"/>
    </xf>
    <xf numFmtId="166" fontId="9" fillId="5" borderId="2" xfId="2" applyNumberFormat="1" applyFont="1" applyFill="1" applyBorder="1" applyAlignment="1">
      <alignment vertical="center"/>
    </xf>
    <xf numFmtId="166" fontId="13" fillId="5" borderId="2" xfId="2" applyNumberFormat="1" applyFont="1" applyFill="1" applyBorder="1" applyAlignment="1">
      <alignment vertical="center"/>
    </xf>
    <xf numFmtId="166" fontId="13" fillId="5" borderId="9" xfId="2" applyNumberFormat="1" applyFont="1" applyFill="1" applyBorder="1" applyAlignment="1">
      <alignment vertical="center"/>
    </xf>
    <xf numFmtId="166" fontId="4" fillId="6" borderId="2" xfId="2" applyNumberFormat="1" applyFont="1" applyFill="1" applyBorder="1" applyAlignment="1">
      <alignment vertical="center"/>
    </xf>
    <xf numFmtId="164" fontId="4" fillId="5" borderId="4" xfId="3" applyNumberFormat="1" applyFont="1" applyFill="1" applyBorder="1" applyAlignment="1">
      <alignment vertical="center"/>
    </xf>
    <xf numFmtId="3" fontId="4" fillId="0" borderId="0" xfId="3" applyNumberFormat="1" applyFont="1" applyAlignment="1">
      <alignment vertical="center"/>
    </xf>
    <xf numFmtId="164" fontId="21" fillId="0" borderId="0" xfId="3" applyNumberFormat="1" applyFont="1" applyAlignment="1">
      <alignment vertical="center"/>
    </xf>
    <xf numFmtId="164" fontId="4" fillId="0" borderId="0" xfId="3" applyNumberFormat="1" applyFont="1" applyAlignment="1">
      <alignment vertical="center"/>
    </xf>
    <xf numFmtId="166" fontId="16" fillId="5" borderId="2" xfId="2" applyNumberFormat="1" applyFont="1" applyFill="1" applyBorder="1" applyAlignment="1">
      <alignment vertical="center"/>
    </xf>
    <xf numFmtId="166" fontId="12" fillId="5" borderId="2" xfId="2" applyNumberFormat="1" applyFont="1" applyFill="1" applyBorder="1" applyAlignment="1">
      <alignment vertical="center"/>
    </xf>
    <xf numFmtId="166" fontId="12" fillId="5" borderId="9" xfId="2" applyNumberFormat="1" applyFont="1" applyFill="1" applyBorder="1" applyAlignment="1">
      <alignment vertical="center"/>
    </xf>
    <xf numFmtId="166" fontId="16" fillId="7" borderId="4" xfId="2" applyNumberFormat="1" applyFont="1" applyFill="1" applyBorder="1" applyAlignment="1">
      <alignment vertical="center"/>
    </xf>
    <xf numFmtId="166" fontId="3" fillId="0" borderId="4" xfId="2" applyNumberFormat="1" applyFont="1" applyBorder="1" applyAlignment="1">
      <alignment vertical="center"/>
    </xf>
    <xf numFmtId="166" fontId="16" fillId="8" borderId="4" xfId="2" applyNumberFormat="1" applyFont="1" applyFill="1" applyBorder="1" applyAlignment="1">
      <alignment vertical="center"/>
    </xf>
    <xf numFmtId="164" fontId="6" fillId="3" borderId="1" xfId="3" applyNumberFormat="1" applyFont="1" applyFill="1" applyBorder="1" applyAlignment="1">
      <alignment horizontal="left" vertical="center" indent="1"/>
    </xf>
    <xf numFmtId="164" fontId="8" fillId="0" borderId="0" xfId="3" applyNumberFormat="1" applyFont="1" applyAlignment="1">
      <alignment horizontal="left" vertical="center" indent="1"/>
    </xf>
    <xf numFmtId="164" fontId="3" fillId="0" borderId="0" xfId="3" applyNumberFormat="1" applyFont="1" applyAlignment="1">
      <alignment horizontal="left" vertical="center" indent="1"/>
    </xf>
    <xf numFmtId="164" fontId="3" fillId="0" borderId="0" xfId="3" applyNumberFormat="1" applyFont="1" applyAlignment="1">
      <alignment horizontal="left" vertical="center" wrapText="1" indent="1"/>
    </xf>
    <xf numFmtId="164" fontId="8" fillId="0" borderId="5" xfId="3" applyNumberFormat="1" applyFont="1" applyBorder="1" applyAlignment="1">
      <alignment horizontal="left" vertical="center" indent="1"/>
    </xf>
    <xf numFmtId="164" fontId="6" fillId="3" borderId="0" xfId="3" applyNumberFormat="1" applyFont="1" applyFill="1" applyAlignment="1">
      <alignment horizontal="left" vertical="center" indent="1"/>
    </xf>
    <xf numFmtId="164" fontId="3" fillId="0" borderId="0" xfId="4" applyNumberFormat="1" applyFont="1" applyAlignment="1">
      <alignment horizontal="left" vertical="center" wrapText="1" indent="1"/>
    </xf>
    <xf numFmtId="164" fontId="3" fillId="0" borderId="5" xfId="4" applyNumberFormat="1" applyFont="1" applyBorder="1" applyAlignment="1">
      <alignment horizontal="left" vertical="center" wrapText="1" indent="1"/>
    </xf>
    <xf numFmtId="164" fontId="3" fillId="0" borderId="0" xfId="4" applyNumberFormat="1" applyFont="1" applyAlignment="1">
      <alignment horizontal="left" vertical="center" indent="1"/>
    </xf>
    <xf numFmtId="0" fontId="3" fillId="0" borderId="0" xfId="1" applyNumberFormat="1" applyFont="1" applyAlignment="1">
      <alignment horizontal="left" vertical="center" indent="1"/>
    </xf>
    <xf numFmtId="49" fontId="3" fillId="0" borderId="0" xfId="1" applyNumberFormat="1" applyFont="1" applyAlignment="1">
      <alignment horizontal="left" vertical="center" indent="1"/>
    </xf>
    <xf numFmtId="49" fontId="3" fillId="0" borderId="5" xfId="1" applyNumberFormat="1" applyFont="1" applyBorder="1" applyAlignment="1">
      <alignment horizontal="left" vertical="center" indent="1"/>
    </xf>
    <xf numFmtId="49" fontId="3" fillId="0" borderId="0" xfId="1" applyNumberFormat="1" applyFont="1" applyFill="1" applyAlignment="1">
      <alignment horizontal="left" vertical="center" indent="1"/>
    </xf>
    <xf numFmtId="164" fontId="5" fillId="0" borderId="0" xfId="3" applyNumberFormat="1" applyFont="1" applyAlignment="1">
      <alignment horizontal="left" vertical="center" indent="1"/>
    </xf>
    <xf numFmtId="164" fontId="3" fillId="0" borderId="5" xfId="4" applyNumberFormat="1" applyFont="1" applyBorder="1" applyAlignment="1">
      <alignment horizontal="left" vertical="center" indent="1"/>
    </xf>
    <xf numFmtId="164" fontId="3" fillId="0" borderId="5" xfId="3" applyNumberFormat="1" applyFont="1" applyBorder="1" applyAlignment="1">
      <alignment horizontal="left" vertical="center" indent="1"/>
    </xf>
    <xf numFmtId="0" fontId="0" fillId="0" borderId="0" xfId="0" applyAlignment="1">
      <alignment horizontal="left" vertical="center" indent="1"/>
    </xf>
    <xf numFmtId="164" fontId="6" fillId="3" borderId="6" xfId="3" applyNumberFormat="1" applyFont="1" applyFill="1" applyBorder="1" applyAlignment="1">
      <alignment horizontal="left" vertical="center" indent="1"/>
    </xf>
    <xf numFmtId="164" fontId="18" fillId="0" borderId="0" xfId="3" applyNumberFormat="1" applyFont="1" applyAlignment="1">
      <alignment horizontal="left" vertical="center" indent="1"/>
    </xf>
    <xf numFmtId="164" fontId="8" fillId="0" borderId="0" xfId="4" applyNumberFormat="1" applyFont="1" applyAlignment="1">
      <alignment horizontal="left" vertical="center" indent="1"/>
    </xf>
    <xf numFmtId="168" fontId="3" fillId="0" borderId="0" xfId="1" applyNumberFormat="1" applyFont="1" applyFill="1" applyBorder="1" applyAlignment="1">
      <alignment horizontal="left" vertical="center" indent="1"/>
    </xf>
    <xf numFmtId="168" fontId="3" fillId="0" borderId="5" xfId="1" applyNumberFormat="1" applyFont="1" applyFill="1" applyBorder="1" applyAlignment="1">
      <alignment horizontal="left" vertical="center" indent="1"/>
    </xf>
    <xf numFmtId="164" fontId="8" fillId="6" borderId="1" xfId="3" applyNumberFormat="1" applyFont="1" applyFill="1" applyBorder="1" applyAlignment="1">
      <alignment horizontal="left" vertical="center" indent="1"/>
    </xf>
    <xf numFmtId="0" fontId="14" fillId="0" borderId="0" xfId="5" applyFont="1" applyAlignment="1">
      <alignment horizontal="left" vertical="center" indent="1"/>
    </xf>
    <xf numFmtId="0" fontId="14" fillId="0" borderId="5" xfId="5" applyFont="1" applyBorder="1" applyAlignment="1">
      <alignment horizontal="left" vertical="center" indent="1"/>
    </xf>
    <xf numFmtId="164" fontId="8" fillId="6" borderId="1" xfId="3" applyNumberFormat="1" applyFont="1" applyFill="1" applyBorder="1" applyAlignment="1">
      <alignment horizontal="left" vertical="center" wrapText="1" indent="1"/>
    </xf>
    <xf numFmtId="164" fontId="3" fillId="0" borderId="8" xfId="4" applyNumberFormat="1" applyFont="1" applyBorder="1" applyAlignment="1">
      <alignment horizontal="left" vertical="center" indent="1"/>
    </xf>
    <xf numFmtId="0" fontId="8" fillId="6" borderId="0" xfId="3" applyFont="1" applyFill="1" applyAlignment="1">
      <alignment horizontal="left" vertical="center" wrapText="1" indent="1"/>
    </xf>
    <xf numFmtId="169" fontId="3" fillId="0" borderId="0" xfId="3" applyNumberFormat="1" applyFont="1" applyAlignment="1">
      <alignment horizontal="left" vertical="center" indent="1"/>
    </xf>
    <xf numFmtId="169" fontId="3" fillId="0" borderId="5" xfId="3" applyNumberFormat="1" applyFont="1" applyBorder="1" applyAlignment="1">
      <alignment horizontal="left" vertical="center" indent="1"/>
    </xf>
    <xf numFmtId="0" fontId="17" fillId="0" borderId="0" xfId="0" applyFont="1" applyAlignment="1">
      <alignment horizontal="left" vertical="center" indent="1"/>
    </xf>
    <xf numFmtId="164" fontId="8" fillId="6" borderId="0" xfId="3" applyNumberFormat="1" applyFont="1" applyFill="1" applyAlignment="1">
      <alignment horizontal="left" vertical="center" indent="1"/>
    </xf>
    <xf numFmtId="164" fontId="3" fillId="0" borderId="0" xfId="3" quotePrefix="1" applyNumberFormat="1" applyFont="1" applyAlignment="1">
      <alignment horizontal="left" vertical="center" indent="1"/>
    </xf>
    <xf numFmtId="164" fontId="6" fillId="3" borderId="8" xfId="3" applyNumberFormat="1" applyFont="1" applyFill="1" applyBorder="1" applyAlignment="1">
      <alignment horizontal="left" vertical="center" indent="1"/>
    </xf>
    <xf numFmtId="1" fontId="8" fillId="5" borderId="9" xfId="3" applyNumberFormat="1" applyFont="1" applyFill="1" applyBorder="1" applyAlignment="1">
      <alignment vertical="center" wrapText="1"/>
    </xf>
    <xf numFmtId="1" fontId="16" fillId="5" borderId="2" xfId="3" applyNumberFormat="1" applyFont="1" applyFill="1" applyBorder="1" applyAlignment="1">
      <alignment vertical="center" wrapText="1"/>
    </xf>
    <xf numFmtId="1" fontId="16" fillId="5" borderId="9" xfId="3" applyNumberFormat="1" applyFont="1" applyFill="1" applyBorder="1" applyAlignment="1">
      <alignment vertical="center" wrapText="1"/>
    </xf>
    <xf numFmtId="1" fontId="7" fillId="5" borderId="0" xfId="3" applyNumberFormat="1" applyFont="1" applyFill="1" applyAlignment="1">
      <alignment vertical="center"/>
    </xf>
    <xf numFmtId="1" fontId="16" fillId="5" borderId="0" xfId="3" applyNumberFormat="1" applyFont="1" applyFill="1" applyAlignment="1">
      <alignment vertical="center" wrapText="1"/>
    </xf>
    <xf numFmtId="164" fontId="16" fillId="0" borderId="0" xfId="3" applyNumberFormat="1" applyFont="1" applyAlignment="1">
      <alignment vertical="center" wrapText="1"/>
    </xf>
    <xf numFmtId="164" fontId="9" fillId="5" borderId="8" xfId="3" applyNumberFormat="1" applyFont="1" applyFill="1" applyBorder="1" applyAlignment="1">
      <alignment vertical="center"/>
    </xf>
    <xf numFmtId="0" fontId="3" fillId="0" borderId="0" xfId="3" applyFont="1" applyAlignment="1">
      <alignment horizontal="left" vertical="center"/>
    </xf>
    <xf numFmtId="0" fontId="3" fillId="0" borderId="5" xfId="3" applyFont="1" applyBorder="1" applyAlignment="1">
      <alignment horizontal="left" vertical="center"/>
    </xf>
    <xf numFmtId="166" fontId="4" fillId="6" borderId="0" xfId="3" applyNumberFormat="1" applyFont="1" applyFill="1" applyAlignment="1">
      <alignment vertical="center"/>
    </xf>
    <xf numFmtId="166" fontId="11" fillId="2" borderId="0" xfId="2" applyNumberFormat="1" applyFont="1" applyFill="1" applyAlignment="1">
      <alignment horizontal="right" vertical="center"/>
    </xf>
    <xf numFmtId="166" fontId="11" fillId="2" borderId="5" xfId="2" applyNumberFormat="1" applyFont="1" applyFill="1" applyBorder="1" applyAlignment="1">
      <alignment horizontal="right" vertical="center"/>
    </xf>
    <xf numFmtId="164" fontId="3" fillId="0" borderId="0" xfId="3" applyNumberFormat="1" applyFont="1" applyAlignment="1">
      <alignment horizontal="left" vertical="center"/>
    </xf>
    <xf numFmtId="166" fontId="23" fillId="0" borderId="0" xfId="2" applyNumberFormat="1" applyFont="1" applyAlignment="1">
      <alignment horizontal="left" vertical="center"/>
    </xf>
    <xf numFmtId="9" fontId="3" fillId="0" borderId="0" xfId="2" applyFont="1" applyAlignment="1">
      <alignment horizontal="left" vertical="center" indent="1"/>
    </xf>
    <xf numFmtId="166" fontId="5" fillId="0" borderId="0" xfId="3" applyNumberFormat="1" applyFont="1" applyAlignment="1">
      <alignment horizontal="left" vertical="center"/>
    </xf>
    <xf numFmtId="164" fontId="5" fillId="0" borderId="0" xfId="3" applyNumberFormat="1" applyFont="1" applyAlignment="1">
      <alignment horizontal="left"/>
    </xf>
    <xf numFmtId="164" fontId="11" fillId="0" borderId="0" xfId="4" applyNumberFormat="1" applyFont="1" applyAlignment="1">
      <alignment vertical="center"/>
    </xf>
    <xf numFmtId="166" fontId="4" fillId="0" borderId="0" xfId="2" applyNumberFormat="1" applyFont="1" applyFill="1" applyAlignment="1">
      <alignment vertical="center"/>
    </xf>
    <xf numFmtId="166" fontId="0" fillId="0" borderId="0" xfId="2" applyNumberFormat="1" applyFont="1" applyAlignment="1">
      <alignment vertical="center"/>
    </xf>
    <xf numFmtId="170" fontId="0" fillId="0" borderId="0" xfId="2" applyNumberFormat="1" applyFont="1" applyAlignment="1">
      <alignment vertical="center"/>
    </xf>
    <xf numFmtId="164" fontId="5" fillId="2" borderId="6" xfId="3" applyNumberFormat="1" applyFont="1" applyFill="1" applyBorder="1" applyAlignment="1">
      <alignment horizontal="left" vertical="center"/>
    </xf>
    <xf numFmtId="164" fontId="5" fillId="2" borderId="7" xfId="3" applyNumberFormat="1" applyFont="1" applyFill="1" applyBorder="1" applyAlignment="1">
      <alignment horizontal="left" vertical="center"/>
    </xf>
    <xf numFmtId="0" fontId="0" fillId="10" borderId="0" xfId="0" applyFill="1"/>
    <xf numFmtId="0" fontId="25" fillId="10" borderId="0" xfId="0" applyFont="1" applyFill="1" applyAlignment="1">
      <alignment horizontal="left" indent="1"/>
    </xf>
    <xf numFmtId="0" fontId="26" fillId="10" borderId="0" xfId="0" applyFont="1" applyFill="1" applyAlignment="1">
      <alignment horizontal="left" indent="1"/>
    </xf>
    <xf numFmtId="0" fontId="26" fillId="10" borderId="0" xfId="0" applyFont="1" applyFill="1" applyAlignment="1">
      <alignment horizontal="left" vertical="center" indent="1"/>
    </xf>
    <xf numFmtId="0" fontId="27" fillId="10" borderId="0" xfId="7" applyFont="1" applyFill="1" applyAlignment="1">
      <alignment horizontal="left" indent="1"/>
    </xf>
    <xf numFmtId="0" fontId="0" fillId="10" borderId="0" xfId="0" applyFill="1" applyAlignment="1">
      <alignment horizontal="left" indent="1"/>
    </xf>
    <xf numFmtId="0" fontId="26" fillId="10" borderId="0" xfId="0" applyFont="1" applyFill="1" applyAlignment="1">
      <alignment horizontal="left" wrapText="1" indent="3"/>
    </xf>
  </cellXfs>
  <cellStyles count="8">
    <cellStyle name="Comma" xfId="1" builtinId="3"/>
    <cellStyle name="Hyperlink" xfId="7" builtinId="8"/>
    <cellStyle name="Normal" xfId="0" builtinId="0"/>
    <cellStyle name="Normal 2" xfId="3" xr:uid="{6B42B5C3-4C36-4AE8-93EE-0BBE3F727190}"/>
    <cellStyle name="Normal 3" xfId="6" xr:uid="{C323AEDC-24A9-4FEB-8291-716C6D3E9F91}"/>
    <cellStyle name="Normal 4" xfId="5" xr:uid="{71F9E2D7-B61C-4C18-BC0C-BCF45A73D70E}"/>
    <cellStyle name="Normal_Sheet1" xfId="4" xr:uid="{130DB7FB-979E-48F4-9EFC-5873EF6391F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st.gov.za/index.php/resource-center/rad-reports/business-innovation-survey" TargetMode="External"/><Relationship Id="rId1" Type="http://schemas.openxmlformats.org/officeDocument/2006/relationships/hyperlink" Target="https://hsrc.ac.za/about-cestii/measuring-innovation-capacity/business-innovation-surv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9B11B-BABD-40D4-AB73-A2AB83C8DC79}">
  <dimension ref="A1:L15"/>
  <sheetViews>
    <sheetView tabSelected="1" workbookViewId="0">
      <selection activeCell="D25" sqref="D25"/>
    </sheetView>
  </sheetViews>
  <sheetFormatPr defaultRowHeight="14.5" x14ac:dyDescent="0.35"/>
  <cols>
    <col min="1" max="1" width="8.7265625" style="200"/>
    <col min="2" max="11" width="8.7265625" style="195"/>
    <col min="12" max="12" width="38.08984375" style="195" customWidth="1"/>
    <col min="13" max="16384" width="8.7265625" style="195"/>
  </cols>
  <sheetData>
    <row r="1" spans="1:12" ht="7.5" customHeight="1" x14ac:dyDescent="0.35"/>
    <row r="2" spans="1:12" x14ac:dyDescent="0.35">
      <c r="A2" s="196" t="s">
        <v>357</v>
      </c>
    </row>
    <row r="3" spans="1:12" ht="4" customHeight="1" x14ac:dyDescent="0.35">
      <c r="A3" s="201" t="s">
        <v>360</v>
      </c>
      <c r="B3" s="201"/>
      <c r="C3" s="201"/>
      <c r="D3" s="201"/>
      <c r="E3" s="201"/>
      <c r="F3" s="201"/>
      <c r="G3" s="201"/>
      <c r="H3" s="201"/>
      <c r="I3" s="201"/>
      <c r="J3" s="201"/>
      <c r="K3" s="201"/>
      <c r="L3" s="201"/>
    </row>
    <row r="4" spans="1:12" ht="112" customHeight="1" x14ac:dyDescent="0.35">
      <c r="A4" s="201"/>
      <c r="B4" s="201"/>
      <c r="C4" s="201"/>
      <c r="D4" s="201"/>
      <c r="E4" s="201"/>
      <c r="F4" s="201"/>
      <c r="G4" s="201"/>
      <c r="H4" s="201"/>
      <c r="I4" s="201"/>
      <c r="J4" s="201"/>
      <c r="K4" s="201"/>
      <c r="L4" s="201"/>
    </row>
    <row r="5" spans="1:12" x14ac:dyDescent="0.35">
      <c r="A5" s="197"/>
    </row>
    <row r="6" spans="1:12" x14ac:dyDescent="0.35">
      <c r="A6" s="198" t="s">
        <v>359</v>
      </c>
    </row>
    <row r="7" spans="1:12" x14ac:dyDescent="0.35">
      <c r="A7" s="199" t="s">
        <v>351</v>
      </c>
    </row>
    <row r="8" spans="1:12" x14ac:dyDescent="0.35">
      <c r="A8" s="198" t="s">
        <v>358</v>
      </c>
    </row>
    <row r="9" spans="1:12" x14ac:dyDescent="0.35">
      <c r="A9" s="199" t="s">
        <v>352</v>
      </c>
    </row>
    <row r="10" spans="1:12" x14ac:dyDescent="0.35">
      <c r="A10" s="199"/>
    </row>
    <row r="11" spans="1:12" x14ac:dyDescent="0.35">
      <c r="A11" s="197" t="s">
        <v>353</v>
      </c>
    </row>
    <row r="12" spans="1:12" x14ac:dyDescent="0.35">
      <c r="A12" s="197" t="s">
        <v>354</v>
      </c>
    </row>
    <row r="13" spans="1:12" x14ac:dyDescent="0.35">
      <c r="A13" s="197"/>
    </row>
    <row r="14" spans="1:12" x14ac:dyDescent="0.35">
      <c r="A14" s="196" t="s">
        <v>355</v>
      </c>
    </row>
    <row r="15" spans="1:12" x14ac:dyDescent="0.35">
      <c r="A15" s="197" t="s">
        <v>356</v>
      </c>
    </row>
  </sheetData>
  <sheetProtection sheet="1" objects="1" scenarios="1"/>
  <protectedRanges>
    <protectedRange algorithmName="SHA-512" hashValue="p722Pl0OPCA3cQLveOmx3zxze0PPP7G1ph2KB1Q86SQ4yWQ7d9+fIJoYSgTll7Mx518/82/Zw5xUD0sxv+c6LA==" saltValue="iQEi4hv6V//gh0jRSd48vA==" spinCount="100000" sqref="A11:A15 A4:A7 A3" name="Range1_1"/>
    <protectedRange algorithmName="SHA-512" hashValue="p722Pl0OPCA3cQLveOmx3zxze0PPP7G1ph2KB1Q86SQ4yWQ7d9+fIJoYSgTll7Mx518/82/Zw5xUD0sxv+c6LA==" saltValue="iQEi4hv6V//gh0jRSd48vA==" spinCount="100000" sqref="A8" name="Range1_1_1"/>
  </protectedRanges>
  <mergeCells count="1">
    <mergeCell ref="A3:L4"/>
  </mergeCells>
  <hyperlinks>
    <hyperlink ref="A7" r:id="rId1" xr:uid="{EC64956F-D670-467C-9507-ADBF7D7B6351}"/>
    <hyperlink ref="A9" r:id="rId2" xr:uid="{6B6E9FC1-F1A3-4367-9AA1-99C21B88AD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F2537-C493-4936-806F-436D723EF327}">
  <dimension ref="A2:X1026"/>
  <sheetViews>
    <sheetView zoomScaleNormal="100" workbookViewId="0">
      <selection activeCell="A3" sqref="A3"/>
    </sheetView>
  </sheetViews>
  <sheetFormatPr defaultRowHeight="14.5" x14ac:dyDescent="0.35"/>
  <cols>
    <col min="1" max="1" width="72.08984375" style="140" bestFit="1" customWidth="1"/>
    <col min="2" max="2" width="14.453125" style="131" customWidth="1"/>
    <col min="3" max="12" width="14.453125" style="33" customWidth="1"/>
    <col min="13" max="14" width="8.7265625" style="12"/>
    <col min="15" max="15" width="8.7265625" style="189"/>
    <col min="16" max="16384" width="8.7265625" style="12"/>
  </cols>
  <sheetData>
    <row r="2" spans="1:12" ht="18.5" thickBot="1" x14ac:dyDescent="0.4">
      <c r="A2" s="193" t="s">
        <v>0</v>
      </c>
      <c r="B2" s="194"/>
      <c r="C2" s="194"/>
      <c r="D2" s="194"/>
      <c r="E2" s="194"/>
      <c r="F2" s="194"/>
      <c r="G2" s="194"/>
      <c r="H2" s="194"/>
      <c r="I2" s="194"/>
      <c r="J2" s="194"/>
      <c r="K2" s="194"/>
      <c r="L2" s="194"/>
    </row>
    <row r="3" spans="1:12" ht="32" thickBot="1" x14ac:dyDescent="0.4">
      <c r="A3" s="138"/>
      <c r="B3" s="7" t="s">
        <v>1</v>
      </c>
      <c r="C3" s="8" t="s">
        <v>315</v>
      </c>
      <c r="D3" s="9" t="s">
        <v>316</v>
      </c>
      <c r="E3" s="9" t="s">
        <v>317</v>
      </c>
      <c r="F3" s="9" t="s">
        <v>318</v>
      </c>
      <c r="G3" s="10" t="s">
        <v>319</v>
      </c>
      <c r="H3" s="11" t="s">
        <v>320</v>
      </c>
      <c r="I3" s="11" t="s">
        <v>321</v>
      </c>
      <c r="J3" s="11" t="s">
        <v>322</v>
      </c>
      <c r="K3" s="11" t="s">
        <v>323</v>
      </c>
      <c r="L3" s="11" t="s">
        <v>324</v>
      </c>
    </row>
    <row r="4" spans="1:12" ht="16" thickBot="1" x14ac:dyDescent="0.4">
      <c r="A4" s="13" t="s">
        <v>3</v>
      </c>
      <c r="B4" s="14"/>
      <c r="C4" s="15"/>
      <c r="D4" s="16"/>
      <c r="E4" s="16"/>
      <c r="F4" s="16"/>
      <c r="G4" s="15"/>
      <c r="H4" s="16"/>
      <c r="I4" s="16"/>
      <c r="J4" s="16"/>
      <c r="K4" s="16"/>
      <c r="L4" s="17"/>
    </row>
    <row r="5" spans="1:12" x14ac:dyDescent="0.35">
      <c r="A5" s="139" t="s">
        <v>4</v>
      </c>
      <c r="B5" s="18">
        <f>SUM(C5,G5)</f>
        <v>57024.519917000012</v>
      </c>
      <c r="C5" s="19">
        <f>SUM(D5:F5)</f>
        <v>21017.586038999991</v>
      </c>
      <c r="D5" s="20">
        <v>1549.5614150000006</v>
      </c>
      <c r="E5" s="20">
        <v>18978.224659999989</v>
      </c>
      <c r="F5" s="20">
        <v>489.79996400000005</v>
      </c>
      <c r="G5" s="21">
        <f>SUM(H5:L5)</f>
        <v>36006.933878000018</v>
      </c>
      <c r="H5" s="20">
        <v>26764.954841000021</v>
      </c>
      <c r="I5" s="20">
        <v>5100.3334500000019</v>
      </c>
      <c r="J5" s="20">
        <v>754.25007100000005</v>
      </c>
      <c r="K5" s="20">
        <v>873.78958000000011</v>
      </c>
      <c r="L5" s="20">
        <v>2513.6059359999999</v>
      </c>
    </row>
    <row r="6" spans="1:12" x14ac:dyDescent="0.35">
      <c r="A6" s="139" t="s">
        <v>5</v>
      </c>
      <c r="B6" s="18">
        <f t="shared" ref="B6:B14" si="0">SUM(C6,G6)</f>
        <v>35258.207514999995</v>
      </c>
      <c r="C6" s="19">
        <f t="shared" ref="C6:C14" si="1">SUM(D6:F6)</f>
        <v>12981.848587999986</v>
      </c>
      <c r="D6" s="20">
        <v>905.07925000000034</v>
      </c>
      <c r="E6" s="20">
        <v>11803.535827999985</v>
      </c>
      <c r="F6" s="20">
        <v>273.23351000000002</v>
      </c>
      <c r="G6" s="21">
        <f t="shared" ref="G6:G14" si="2">SUM(H6:L6)</f>
        <v>22276.358927000008</v>
      </c>
      <c r="H6" s="20">
        <v>16658.930738000006</v>
      </c>
      <c r="I6" s="20">
        <v>2849.8961940000054</v>
      </c>
      <c r="J6" s="20">
        <v>513.88735500000007</v>
      </c>
      <c r="K6" s="20">
        <v>687.92650500000013</v>
      </c>
      <c r="L6" s="20">
        <v>1565.7181350000003</v>
      </c>
    </row>
    <row r="7" spans="1:12" x14ac:dyDescent="0.35">
      <c r="A7" s="139" t="s">
        <v>6</v>
      </c>
      <c r="B7" s="18">
        <f t="shared" si="0"/>
        <v>29157.942050000005</v>
      </c>
      <c r="C7" s="19">
        <f t="shared" si="1"/>
        <v>10551.31309799999</v>
      </c>
      <c r="D7" s="20">
        <v>829.32424500000025</v>
      </c>
      <c r="E7" s="20">
        <v>9469.9198339999894</v>
      </c>
      <c r="F7" s="20">
        <v>252.069019</v>
      </c>
      <c r="G7" s="21">
        <f t="shared" si="2"/>
        <v>18606.628952000017</v>
      </c>
      <c r="H7" s="20">
        <v>13866.124985000008</v>
      </c>
      <c r="I7" s="20">
        <v>2326.3756720000051</v>
      </c>
      <c r="J7" s="20">
        <v>464.84635000000003</v>
      </c>
      <c r="K7" s="20">
        <v>682.7312750000001</v>
      </c>
      <c r="L7" s="20">
        <v>1266.5506700000003</v>
      </c>
    </row>
    <row r="8" spans="1:12" x14ac:dyDescent="0.35">
      <c r="A8" s="140" t="s">
        <v>325</v>
      </c>
      <c r="B8" s="18">
        <f>SUM(C8,G8)</f>
        <v>21061.806823000014</v>
      </c>
      <c r="C8" s="19">
        <f>SUM(D8:F8)</f>
        <v>7139.5174590000042</v>
      </c>
      <c r="D8" s="20">
        <v>386.21927499999998</v>
      </c>
      <c r="E8" s="20">
        <v>6533.4367840000041</v>
      </c>
      <c r="F8" s="20">
        <v>219.8614</v>
      </c>
      <c r="G8" s="21">
        <f>SUM(H8:L8)</f>
        <v>13922.289364000007</v>
      </c>
      <c r="H8" s="20">
        <v>10160.469796000003</v>
      </c>
      <c r="I8" s="20">
        <v>1910.2079980000028</v>
      </c>
      <c r="J8" s="20">
        <v>359.35646000000003</v>
      </c>
      <c r="K8" s="20">
        <v>487.33718500000003</v>
      </c>
      <c r="L8" s="20">
        <v>1004.9179250000004</v>
      </c>
    </row>
    <row r="9" spans="1:12" x14ac:dyDescent="0.35">
      <c r="A9" s="140" t="s">
        <v>326</v>
      </c>
      <c r="B9" s="18">
        <f>SUM(C9,G9)</f>
        <v>21061.644515000007</v>
      </c>
      <c r="C9" s="19">
        <f>SUM(D9:F9)</f>
        <v>7613.0908230000014</v>
      </c>
      <c r="D9" s="20">
        <v>565.66305000000011</v>
      </c>
      <c r="E9" s="20">
        <v>7001.755454000001</v>
      </c>
      <c r="F9" s="20">
        <v>45.672318999999987</v>
      </c>
      <c r="G9" s="21">
        <f>SUM(H9:L9)</f>
        <v>13448.553692000007</v>
      </c>
      <c r="H9" s="20">
        <v>9806.346166000003</v>
      </c>
      <c r="I9" s="20">
        <v>2173.2263960000037</v>
      </c>
      <c r="J9" s="20">
        <v>141.85649999999998</v>
      </c>
      <c r="K9" s="20">
        <v>587.91885500000012</v>
      </c>
      <c r="L9" s="20">
        <v>739.2057749999999</v>
      </c>
    </row>
    <row r="10" spans="1:12" x14ac:dyDescent="0.35">
      <c r="A10" s="140" t="s">
        <v>7</v>
      </c>
      <c r="B10" s="18">
        <f t="shared" si="0"/>
        <v>8096.2975350000006</v>
      </c>
      <c r="C10" s="19">
        <f t="shared" si="1"/>
        <v>2938.2222750000001</v>
      </c>
      <c r="D10" s="20">
        <v>263.66119499999996</v>
      </c>
      <c r="E10" s="20">
        <v>2468.1643800000002</v>
      </c>
      <c r="F10" s="20">
        <v>206.39670000000001</v>
      </c>
      <c r="G10" s="21">
        <f t="shared" si="2"/>
        <v>5158.0752600000005</v>
      </c>
      <c r="H10" s="20">
        <v>4059.7788190000001</v>
      </c>
      <c r="I10" s="20">
        <v>153.14927599999999</v>
      </c>
      <c r="J10" s="20">
        <v>322.98985000000005</v>
      </c>
      <c r="K10" s="20">
        <v>94.812420000000003</v>
      </c>
      <c r="L10" s="20">
        <v>527.34489500000018</v>
      </c>
    </row>
    <row r="11" spans="1:12" x14ac:dyDescent="0.35">
      <c r="A11" s="140" t="s">
        <v>8</v>
      </c>
      <c r="B11" s="18">
        <f t="shared" si="0"/>
        <v>8096.1352270000007</v>
      </c>
      <c r="C11" s="19">
        <f t="shared" si="1"/>
        <v>3411.7956390000013</v>
      </c>
      <c r="D11" s="20">
        <v>443.10496999999998</v>
      </c>
      <c r="E11" s="20">
        <v>2936.4830500000016</v>
      </c>
      <c r="F11" s="20">
        <v>32.207619000000001</v>
      </c>
      <c r="G11" s="21">
        <f t="shared" si="2"/>
        <v>4684.3395879999998</v>
      </c>
      <c r="H11" s="20">
        <v>3705.6551890000005</v>
      </c>
      <c r="I11" s="20">
        <v>416.1676740000002</v>
      </c>
      <c r="J11" s="20">
        <v>105.48989</v>
      </c>
      <c r="K11" s="20">
        <v>195.39409000000001</v>
      </c>
      <c r="L11" s="20">
        <v>261.632745</v>
      </c>
    </row>
    <row r="12" spans="1:12" x14ac:dyDescent="0.35">
      <c r="A12" s="140" t="s">
        <v>9</v>
      </c>
      <c r="B12" s="18">
        <f t="shared" si="0"/>
        <v>12965.509288000008</v>
      </c>
      <c r="C12" s="19">
        <f t="shared" si="1"/>
        <v>4201.2951840000051</v>
      </c>
      <c r="D12" s="20">
        <v>122.55807999999999</v>
      </c>
      <c r="E12" s="20">
        <v>4065.2724040000048</v>
      </c>
      <c r="F12" s="20">
        <v>13.464700000000001</v>
      </c>
      <c r="G12" s="21">
        <f t="shared" si="2"/>
        <v>8764.2141040000042</v>
      </c>
      <c r="H12" s="20">
        <v>6100.690977000002</v>
      </c>
      <c r="I12" s="20">
        <v>1757.0587220000023</v>
      </c>
      <c r="J12" s="20">
        <v>36.366610000000001</v>
      </c>
      <c r="K12" s="20">
        <v>392.524765</v>
      </c>
      <c r="L12" s="20">
        <v>477.57303000000007</v>
      </c>
    </row>
    <row r="13" spans="1:12" x14ac:dyDescent="0.35">
      <c r="A13" s="141" t="s">
        <v>10</v>
      </c>
      <c r="B13" s="18">
        <f t="shared" si="0"/>
        <v>6100.2654650000004</v>
      </c>
      <c r="C13" s="19">
        <f t="shared" si="1"/>
        <v>2430.5354900000007</v>
      </c>
      <c r="D13" s="20">
        <v>75.755005000000011</v>
      </c>
      <c r="E13" s="20">
        <v>2333.6159940000007</v>
      </c>
      <c r="F13" s="20">
        <v>21.164491000000002</v>
      </c>
      <c r="G13" s="21">
        <f t="shared" si="2"/>
        <v>3669.7299749999997</v>
      </c>
      <c r="H13" s="20">
        <v>2792.8057530000001</v>
      </c>
      <c r="I13" s="20">
        <v>523.52052199999991</v>
      </c>
      <c r="J13" s="20">
        <v>49.041004999999998</v>
      </c>
      <c r="K13" s="20">
        <v>5.1952299999999996</v>
      </c>
      <c r="L13" s="20">
        <v>299.16746499999999</v>
      </c>
    </row>
    <row r="14" spans="1:12" ht="15" thickBot="1" x14ac:dyDescent="0.4">
      <c r="A14" s="139" t="s">
        <v>11</v>
      </c>
      <c r="B14" s="18">
        <f t="shared" si="0"/>
        <v>21766.31240200001</v>
      </c>
      <c r="C14" s="19">
        <f t="shared" si="1"/>
        <v>8035.7374510000045</v>
      </c>
      <c r="D14" s="20">
        <v>644.48216500000035</v>
      </c>
      <c r="E14" s="20">
        <v>7174.6888320000044</v>
      </c>
      <c r="F14" s="20">
        <v>216.56645399999999</v>
      </c>
      <c r="G14" s="21">
        <f t="shared" si="2"/>
        <v>13730.574951000006</v>
      </c>
      <c r="H14" s="20">
        <v>10106.024103000012</v>
      </c>
      <c r="I14" s="20">
        <v>2250.4372559999961</v>
      </c>
      <c r="J14" s="20">
        <v>240.36271599999998</v>
      </c>
      <c r="K14" s="20">
        <v>185.86307499999998</v>
      </c>
      <c r="L14" s="20">
        <v>947.88780099999974</v>
      </c>
    </row>
    <row r="15" spans="1:12" ht="16" thickBot="1" x14ac:dyDescent="0.4">
      <c r="A15" s="13" t="s">
        <v>289</v>
      </c>
      <c r="B15" s="22"/>
      <c r="C15" s="15"/>
      <c r="D15" s="16"/>
      <c r="E15" s="16"/>
      <c r="F15" s="16"/>
      <c r="G15" s="15"/>
      <c r="H15" s="16"/>
      <c r="I15" s="16"/>
      <c r="J15" s="16"/>
      <c r="K15" s="16"/>
      <c r="L15" s="17"/>
    </row>
    <row r="16" spans="1:12" x14ac:dyDescent="0.25">
      <c r="A16" s="139" t="s">
        <v>4</v>
      </c>
      <c r="B16" s="1">
        <f t="shared" ref="B16:B25" si="3">B5/B$5</f>
        <v>1</v>
      </c>
      <c r="C16" s="24">
        <f t="shared" ref="C16:L16" si="4">C5/C$5</f>
        <v>1</v>
      </c>
      <c r="D16" s="25">
        <f t="shared" si="4"/>
        <v>1</v>
      </c>
      <c r="E16" s="25">
        <f t="shared" si="4"/>
        <v>1</v>
      </c>
      <c r="F16" s="25">
        <f t="shared" si="4"/>
        <v>1</v>
      </c>
      <c r="G16" s="26">
        <f t="shared" si="4"/>
        <v>1</v>
      </c>
      <c r="H16" s="25">
        <f t="shared" si="4"/>
        <v>1</v>
      </c>
      <c r="I16" s="25">
        <f t="shared" si="4"/>
        <v>1</v>
      </c>
      <c r="J16" s="25">
        <f t="shared" si="4"/>
        <v>1</v>
      </c>
      <c r="K16" s="25">
        <f t="shared" si="4"/>
        <v>1</v>
      </c>
      <c r="L16" s="25">
        <f t="shared" si="4"/>
        <v>1</v>
      </c>
    </row>
    <row r="17" spans="1:12" x14ac:dyDescent="0.25">
      <c r="A17" s="139" t="s">
        <v>5</v>
      </c>
      <c r="B17" s="1">
        <f t="shared" si="3"/>
        <v>0.61829906795039768</v>
      </c>
      <c r="C17" s="24">
        <f t="shared" ref="C17:L17" si="5">C6/C$5</f>
        <v>0.61766601378060337</v>
      </c>
      <c r="D17" s="25">
        <f>D6/D$5</f>
        <v>0.58408736900563574</v>
      </c>
      <c r="E17" s="25">
        <f t="shared" si="5"/>
        <v>0.62195152810463106</v>
      </c>
      <c r="F17" s="25">
        <f t="shared" si="5"/>
        <v>0.55784714185891615</v>
      </c>
      <c r="G17" s="26">
        <f t="shared" si="5"/>
        <v>0.6186685876247493</v>
      </c>
      <c r="H17" s="25">
        <f t="shared" si="5"/>
        <v>0.62241579845600736</v>
      </c>
      <c r="I17" s="25">
        <f t="shared" si="5"/>
        <v>0.55876664181633151</v>
      </c>
      <c r="J17" s="25">
        <f t="shared" si="5"/>
        <v>0.68132224942143893</v>
      </c>
      <c r="K17" s="25">
        <f t="shared" si="5"/>
        <v>0.7872908086177911</v>
      </c>
      <c r="L17" s="25">
        <f t="shared" si="5"/>
        <v>0.62289721414789034</v>
      </c>
    </row>
    <row r="18" spans="1:12" x14ac:dyDescent="0.25">
      <c r="A18" s="139" t="s">
        <v>6</v>
      </c>
      <c r="B18" s="1">
        <f t="shared" si="3"/>
        <v>0.51132288518061697</v>
      </c>
      <c r="C18" s="24">
        <f t="shared" ref="C18:L18" si="6">C7/C$5</f>
        <v>0.50202307146125602</v>
      </c>
      <c r="D18" s="25">
        <f>D7/D$5</f>
        <v>0.535199338969085</v>
      </c>
      <c r="E18" s="25">
        <f t="shared" si="6"/>
        <v>0.49898870962148228</v>
      </c>
      <c r="F18" s="25">
        <f t="shared" si="6"/>
        <v>0.51463666297860322</v>
      </c>
      <c r="G18" s="26">
        <f t="shared" si="6"/>
        <v>0.51675127393639408</v>
      </c>
      <c r="H18" s="25">
        <f t="shared" si="6"/>
        <v>0.51807018047940512</v>
      </c>
      <c r="I18" s="25">
        <f t="shared" si="6"/>
        <v>0.45612227020176577</v>
      </c>
      <c r="J18" s="25">
        <f t="shared" si="6"/>
        <v>0.61630269306265661</v>
      </c>
      <c r="K18" s="25">
        <f t="shared" si="6"/>
        <v>0.78134517809196125</v>
      </c>
      <c r="L18" s="25">
        <f t="shared" si="6"/>
        <v>0.50387797540592705</v>
      </c>
    </row>
    <row r="19" spans="1:12" x14ac:dyDescent="0.25">
      <c r="A19" s="140" t="s">
        <v>325</v>
      </c>
      <c r="B19" s="1">
        <f t="shared" si="3"/>
        <v>0.36934649960500798</v>
      </c>
      <c r="C19" s="24">
        <f t="shared" ref="C19:L19" si="7">C10/C$5</f>
        <v>0.13979827509914167</v>
      </c>
      <c r="D19" s="25">
        <f t="shared" si="7"/>
        <v>0.17015214269516377</v>
      </c>
      <c r="E19" s="25">
        <f t="shared" si="7"/>
        <v>0.13005243768676103</v>
      </c>
      <c r="F19" s="25">
        <f t="shared" si="7"/>
        <v>0.4213897818906332</v>
      </c>
      <c r="G19" s="26">
        <f t="shared" si="7"/>
        <v>0.14325227683858824</v>
      </c>
      <c r="H19" s="25">
        <f t="shared" si="7"/>
        <v>0.15168263287263273</v>
      </c>
      <c r="I19" s="25">
        <f t="shared" si="7"/>
        <v>3.0027306547966964E-2</v>
      </c>
      <c r="J19" s="25">
        <f t="shared" si="7"/>
        <v>0.42822647609667913</v>
      </c>
      <c r="K19" s="25">
        <f t="shared" si="7"/>
        <v>0.10850715340414106</v>
      </c>
      <c r="L19" s="25">
        <f t="shared" si="7"/>
        <v>0.20979616870223694</v>
      </c>
    </row>
    <row r="20" spans="1:12" x14ac:dyDescent="0.25">
      <c r="A20" s="140" t="s">
        <v>326</v>
      </c>
      <c r="B20" s="1">
        <f>B9/B$5</f>
        <v>0.3693436533206334</v>
      </c>
      <c r="C20" s="24">
        <f t="shared" ref="C20:L20" si="8">C11/C$5</f>
        <v>0.16233051848433558</v>
      </c>
      <c r="D20" s="25">
        <f t="shared" si="8"/>
        <v>0.28595508749164344</v>
      </c>
      <c r="E20" s="25">
        <f t="shared" si="8"/>
        <v>0.15472906990026133</v>
      </c>
      <c r="F20" s="25">
        <f t="shared" si="8"/>
        <v>6.5756678985791017E-2</v>
      </c>
      <c r="G20" s="26">
        <f t="shared" si="8"/>
        <v>0.13009548671574334</v>
      </c>
      <c r="H20" s="25">
        <f t="shared" si="8"/>
        <v>0.138451763173666</v>
      </c>
      <c r="I20" s="25">
        <f t="shared" si="8"/>
        <v>8.1596169756312703E-2</v>
      </c>
      <c r="J20" s="25">
        <f t="shared" si="8"/>
        <v>0.13986062985733547</v>
      </c>
      <c r="K20" s="25">
        <f t="shared" si="8"/>
        <v>0.22361686894915819</v>
      </c>
      <c r="L20" s="25">
        <f t="shared" si="8"/>
        <v>0.10408661964585686</v>
      </c>
    </row>
    <row r="21" spans="1:12" x14ac:dyDescent="0.25">
      <c r="A21" s="140" t="s">
        <v>7</v>
      </c>
      <c r="B21" s="1">
        <f>B10/B$5</f>
        <v>0.14197923185998365</v>
      </c>
      <c r="C21" s="24">
        <f t="shared" ref="C21:L21" si="9">C12/C$5</f>
        <v>0.19989427787777958</v>
      </c>
      <c r="D21" s="25">
        <f t="shared" si="9"/>
        <v>7.9092108782277556E-2</v>
      </c>
      <c r="E21" s="25">
        <f t="shared" si="9"/>
        <v>0.21420720203446086</v>
      </c>
      <c r="F21" s="25">
        <f t="shared" si="9"/>
        <v>2.7490202102179003E-2</v>
      </c>
      <c r="G21" s="26">
        <f t="shared" si="9"/>
        <v>0.2434035103820622</v>
      </c>
      <c r="H21" s="25">
        <f t="shared" si="9"/>
        <v>0.22793578443310616</v>
      </c>
      <c r="I21" s="25">
        <f t="shared" si="9"/>
        <v>0.34449879389748561</v>
      </c>
      <c r="J21" s="25">
        <f t="shared" si="9"/>
        <v>4.8215587108642113E-2</v>
      </c>
      <c r="K21" s="25">
        <f t="shared" si="9"/>
        <v>0.44922115573866189</v>
      </c>
      <c r="L21" s="25">
        <f t="shared" si="9"/>
        <v>0.18999518705783328</v>
      </c>
    </row>
    <row r="22" spans="1:12" x14ac:dyDescent="0.25">
      <c r="A22" s="140" t="s">
        <v>8</v>
      </c>
      <c r="B22" s="1">
        <f t="shared" si="3"/>
        <v>0.14197638557560921</v>
      </c>
      <c r="C22" s="24">
        <f t="shared" ref="C22:L22" si="10">C8/C$5</f>
        <v>0.33969255297692125</v>
      </c>
      <c r="D22" s="25">
        <f t="shared" si="10"/>
        <v>0.24924425147744134</v>
      </c>
      <c r="E22" s="25">
        <f t="shared" si="10"/>
        <v>0.34425963972122187</v>
      </c>
      <c r="F22" s="25">
        <f t="shared" si="10"/>
        <v>0.4488799839928122</v>
      </c>
      <c r="G22" s="26">
        <f t="shared" si="10"/>
        <v>0.38665578722065053</v>
      </c>
      <c r="H22" s="25">
        <f t="shared" si="10"/>
        <v>0.37961841730573892</v>
      </c>
      <c r="I22" s="25">
        <f t="shared" si="10"/>
        <v>0.37452610044545265</v>
      </c>
      <c r="J22" s="25">
        <f t="shared" si="10"/>
        <v>0.47644206320532118</v>
      </c>
      <c r="K22" s="25">
        <f t="shared" si="10"/>
        <v>0.55772830914280302</v>
      </c>
      <c r="L22" s="25">
        <f t="shared" si="10"/>
        <v>0.3997913557600703</v>
      </c>
    </row>
    <row r="23" spans="1:12" x14ac:dyDescent="0.25">
      <c r="A23" s="140" t="s">
        <v>9</v>
      </c>
      <c r="B23" s="1">
        <f t="shared" si="3"/>
        <v>0.22736726774502422</v>
      </c>
      <c r="C23" s="24">
        <f t="shared" ref="C23:L23" si="11">C9/C$5</f>
        <v>0.36222479636211491</v>
      </c>
      <c r="D23" s="25">
        <f t="shared" si="11"/>
        <v>0.36504719627392107</v>
      </c>
      <c r="E23" s="25">
        <f t="shared" si="11"/>
        <v>0.36893627193472189</v>
      </c>
      <c r="F23" s="25">
        <f t="shared" si="11"/>
        <v>9.3246881087969996E-2</v>
      </c>
      <c r="G23" s="26">
        <f t="shared" si="11"/>
        <v>0.3734989970978056</v>
      </c>
      <c r="H23" s="25">
        <f t="shared" si="11"/>
        <v>0.36638754760677217</v>
      </c>
      <c r="I23" s="25">
        <f t="shared" si="11"/>
        <v>0.42609496365379851</v>
      </c>
      <c r="J23" s="25">
        <f t="shared" si="11"/>
        <v>0.18807621696597757</v>
      </c>
      <c r="K23" s="25">
        <f t="shared" si="11"/>
        <v>0.67283802468782017</v>
      </c>
      <c r="L23" s="25">
        <f t="shared" si="11"/>
        <v>0.29408180670369005</v>
      </c>
    </row>
    <row r="24" spans="1:12" x14ac:dyDescent="0.25">
      <c r="A24" s="141" t="s">
        <v>10</v>
      </c>
      <c r="B24" s="1">
        <f t="shared" si="3"/>
        <v>0.10697618276978083</v>
      </c>
      <c r="C24" s="24">
        <f t="shared" ref="C24:L25" si="12">C13/C$5</f>
        <v>0.11564294231934757</v>
      </c>
      <c r="D24" s="25">
        <f t="shared" si="12"/>
        <v>4.8888030036550685E-2</v>
      </c>
      <c r="E24" s="25">
        <f t="shared" si="12"/>
        <v>0.12296281848314899</v>
      </c>
      <c r="F24" s="25">
        <f t="shared" si="12"/>
        <v>4.3210478880312861E-2</v>
      </c>
      <c r="G24" s="26">
        <f t="shared" si="12"/>
        <v>0.10191731368835542</v>
      </c>
      <c r="H24" s="25">
        <f t="shared" si="12"/>
        <v>0.10434561797660229</v>
      </c>
      <c r="I24" s="25">
        <f t="shared" si="12"/>
        <v>0.10264437161456566</v>
      </c>
      <c r="J24" s="25">
        <f t="shared" si="12"/>
        <v>6.5019556358782232E-2</v>
      </c>
      <c r="K24" s="25">
        <f t="shared" si="12"/>
        <v>5.9456305258297985E-3</v>
      </c>
      <c r="L24" s="25">
        <f t="shared" si="12"/>
        <v>0.11901923874196325</v>
      </c>
    </row>
    <row r="25" spans="1:12" x14ac:dyDescent="0.25">
      <c r="A25" s="142" t="s">
        <v>11</v>
      </c>
      <c r="B25" s="2">
        <f t="shared" si="3"/>
        <v>0.3817009320496022</v>
      </c>
      <c r="C25" s="29">
        <f t="shared" si="12"/>
        <v>0.38233398621939657</v>
      </c>
      <c r="D25" s="30">
        <f t="shared" si="12"/>
        <v>0.41591263099436437</v>
      </c>
      <c r="E25" s="30">
        <f t="shared" si="12"/>
        <v>0.378048471895369</v>
      </c>
      <c r="F25" s="30">
        <f t="shared" si="12"/>
        <v>0.44215285814108385</v>
      </c>
      <c r="G25" s="31">
        <f t="shared" si="12"/>
        <v>0.38133141237525059</v>
      </c>
      <c r="H25" s="30">
        <f t="shared" si="12"/>
        <v>0.37758420154399264</v>
      </c>
      <c r="I25" s="30">
        <f t="shared" si="12"/>
        <v>0.44123335818366843</v>
      </c>
      <c r="J25" s="30">
        <f t="shared" si="12"/>
        <v>0.31867775057856107</v>
      </c>
      <c r="K25" s="30">
        <f t="shared" si="12"/>
        <v>0.21270919138220892</v>
      </c>
      <c r="L25" s="30">
        <f t="shared" si="12"/>
        <v>0.37710278585210971</v>
      </c>
    </row>
    <row r="26" spans="1:12" x14ac:dyDescent="0.35">
      <c r="A26" s="139"/>
      <c r="B26" s="190"/>
      <c r="C26" s="192"/>
      <c r="D26" s="192"/>
      <c r="E26" s="191"/>
      <c r="F26" s="191"/>
    </row>
    <row r="27" spans="1:12" x14ac:dyDescent="0.35">
      <c r="A27" s="142"/>
      <c r="B27" s="34"/>
    </row>
    <row r="28" spans="1:12" ht="18.5" thickBot="1" x14ac:dyDescent="0.4">
      <c r="A28" s="193" t="s">
        <v>12</v>
      </c>
      <c r="B28" s="194"/>
      <c r="C28" s="194"/>
      <c r="D28" s="194"/>
      <c r="E28" s="194"/>
      <c r="F28" s="194"/>
      <c r="G28" s="194"/>
      <c r="H28" s="194"/>
      <c r="I28" s="194"/>
      <c r="J28" s="194"/>
      <c r="K28" s="194"/>
      <c r="L28" s="194"/>
    </row>
    <row r="29" spans="1:12" ht="32" thickBot="1" x14ac:dyDescent="0.4">
      <c r="A29" s="143"/>
      <c r="B29" s="7" t="s">
        <v>1</v>
      </c>
      <c r="C29" s="8" t="s">
        <v>315</v>
      </c>
      <c r="D29" s="9" t="s">
        <v>316</v>
      </c>
      <c r="E29" s="9" t="s">
        <v>317</v>
      </c>
      <c r="F29" s="9" t="s">
        <v>318</v>
      </c>
      <c r="G29" s="10" t="s">
        <v>319</v>
      </c>
      <c r="H29" s="11" t="s">
        <v>320</v>
      </c>
      <c r="I29" s="11" t="s">
        <v>321</v>
      </c>
      <c r="J29" s="11" t="s">
        <v>322</v>
      </c>
      <c r="K29" s="11" t="s">
        <v>323</v>
      </c>
      <c r="L29" s="11" t="s">
        <v>324</v>
      </c>
    </row>
    <row r="30" spans="1:12" ht="16" thickBot="1" x14ac:dyDescent="0.4">
      <c r="A30" s="13" t="s">
        <v>3</v>
      </c>
      <c r="B30" s="35"/>
      <c r="C30" s="36"/>
      <c r="D30" s="37"/>
      <c r="E30" s="37"/>
      <c r="F30" s="37"/>
      <c r="G30" s="36"/>
      <c r="H30" s="37"/>
      <c r="I30" s="37"/>
      <c r="J30" s="37"/>
      <c r="K30" s="37"/>
      <c r="L30" s="38"/>
    </row>
    <row r="31" spans="1:12" x14ac:dyDescent="0.35">
      <c r="A31" s="144" t="s">
        <v>13</v>
      </c>
      <c r="B31" s="39">
        <v>6352.31103515625</v>
      </c>
      <c r="C31" s="19">
        <f t="shared" ref="C31:C37" si="13">SUM(D31:F31)</f>
        <v>2093.8538055419922</v>
      </c>
      <c r="D31" s="40">
        <v>169.42343139648438</v>
      </c>
      <c r="E31" s="40">
        <v>1715.3048095703125</v>
      </c>
      <c r="F31" s="40">
        <v>209.12556457519531</v>
      </c>
      <c r="G31" s="21">
        <f t="shared" ref="G31:G36" si="14">SUM(H31:L31)</f>
        <v>4258.4573364257813</v>
      </c>
      <c r="H31" s="40">
        <v>3165.958984375</v>
      </c>
      <c r="I31" s="40">
        <v>535.44378662109375</v>
      </c>
      <c r="J31" s="40">
        <v>128.83441162109375</v>
      </c>
      <c r="K31" s="40">
        <v>226.53146362304688</v>
      </c>
      <c r="L31" s="40">
        <v>201.68869018554688</v>
      </c>
    </row>
    <row r="32" spans="1:12" x14ac:dyDescent="0.35">
      <c r="A32" s="144" t="s">
        <v>14</v>
      </c>
      <c r="B32" s="39">
        <v>2220.08642578125</v>
      </c>
      <c r="C32" s="19">
        <f t="shared" si="13"/>
        <v>812.00961685180664</v>
      </c>
      <c r="D32" s="40">
        <v>28.370517730712891</v>
      </c>
      <c r="E32" s="40">
        <v>783.63909912109375</v>
      </c>
      <c r="F32" s="40"/>
      <c r="G32" s="21">
        <f t="shared" si="14"/>
        <v>1408.0767974853516</v>
      </c>
      <c r="H32" s="40">
        <v>938.79132080078125</v>
      </c>
      <c r="I32" s="40">
        <v>427.81906127929688</v>
      </c>
      <c r="J32" s="40">
        <v>7.8542613983154297</v>
      </c>
      <c r="K32" s="40">
        <v>28.416923522949219</v>
      </c>
      <c r="L32" s="40">
        <v>5.1952304840087891</v>
      </c>
    </row>
    <row r="33" spans="1:12" x14ac:dyDescent="0.35">
      <c r="A33" s="144" t="s">
        <v>15</v>
      </c>
      <c r="B33" s="39">
        <v>2537.749755859375</v>
      </c>
      <c r="C33" s="19">
        <f t="shared" si="13"/>
        <v>794.76084399999991</v>
      </c>
      <c r="D33" s="20">
        <v>258.64023299999997</v>
      </c>
      <c r="E33" s="20">
        <v>533.39178399999992</v>
      </c>
      <c r="F33" s="20">
        <v>2.7288269999999999</v>
      </c>
      <c r="G33" s="21">
        <f t="shared" si="14"/>
        <v>1742.9888639999997</v>
      </c>
      <c r="H33" s="20">
        <v>1152.169371</v>
      </c>
      <c r="I33" s="20">
        <v>418.81127600000002</v>
      </c>
      <c r="J33" s="20">
        <v>5.1952299999999996</v>
      </c>
      <c r="K33" s="20">
        <v>110.807952</v>
      </c>
      <c r="L33" s="20">
        <v>56.005034999999999</v>
      </c>
    </row>
    <row r="34" spans="1:12" x14ac:dyDescent="0.35">
      <c r="A34" s="144" t="s">
        <v>16</v>
      </c>
      <c r="B34" s="39">
        <v>5887.23876953125</v>
      </c>
      <c r="C34" s="19">
        <f t="shared" si="13"/>
        <v>2045.1904580000012</v>
      </c>
      <c r="D34" s="20">
        <v>115.08884599999999</v>
      </c>
      <c r="E34" s="20">
        <v>1723.7049120000011</v>
      </c>
      <c r="F34" s="20">
        <v>206.39670000000001</v>
      </c>
      <c r="G34" s="21">
        <f t="shared" si="14"/>
        <v>3842.0477679999999</v>
      </c>
      <c r="H34" s="20">
        <v>3074.7028710000004</v>
      </c>
      <c r="I34" s="20">
        <v>528.17378599999984</v>
      </c>
      <c r="J34" s="20">
        <v>15.647105999999997</v>
      </c>
      <c r="K34" s="20">
        <v>136.50443000000001</v>
      </c>
      <c r="L34" s="20">
        <v>87.019575000000003</v>
      </c>
    </row>
    <row r="35" spans="1:12" x14ac:dyDescent="0.35">
      <c r="A35" s="144" t="s">
        <v>17</v>
      </c>
      <c r="B35" s="39">
        <v>4154.91357421875</v>
      </c>
      <c r="C35" s="19">
        <f t="shared" si="13"/>
        <v>1424.9668000000001</v>
      </c>
      <c r="D35" s="20">
        <v>15.833943999999999</v>
      </c>
      <c r="E35" s="20">
        <v>1202.7361560000002</v>
      </c>
      <c r="F35" s="20">
        <v>206.39670000000001</v>
      </c>
      <c r="G35" s="21">
        <f t="shared" si="14"/>
        <v>2729.946418</v>
      </c>
      <c r="H35" s="20">
        <v>2174.4144900000001</v>
      </c>
      <c r="I35" s="20">
        <v>429.58213600000005</v>
      </c>
      <c r="J35" s="20">
        <v>7.8542609999999993</v>
      </c>
      <c r="K35" s="20">
        <v>54.236235000000001</v>
      </c>
      <c r="L35" s="20">
        <v>63.859296000000001</v>
      </c>
    </row>
    <row r="36" spans="1:12" x14ac:dyDescent="0.35">
      <c r="A36" s="144" t="s">
        <v>18</v>
      </c>
      <c r="B36" s="39">
        <v>14011.658203125</v>
      </c>
      <c r="C36" s="19">
        <f t="shared" si="13"/>
        <v>4417.3619180000042</v>
      </c>
      <c r="D36" s="20">
        <v>404.66812500000009</v>
      </c>
      <c r="E36" s="20">
        <v>3790.1674760000042</v>
      </c>
      <c r="F36" s="20">
        <v>222.52631700000001</v>
      </c>
      <c r="G36" s="21">
        <f t="shared" si="14"/>
        <v>9594.2957090000018</v>
      </c>
      <c r="H36" s="20">
        <v>6471.1246730000039</v>
      </c>
      <c r="I36" s="20">
        <v>1697.4352559999998</v>
      </c>
      <c r="J36" s="20">
        <v>300.78121799999997</v>
      </c>
      <c r="K36" s="20">
        <v>385.14176199999997</v>
      </c>
      <c r="L36" s="20">
        <v>739.81280000000015</v>
      </c>
    </row>
    <row r="37" spans="1:12" ht="15" thickBot="1" x14ac:dyDescent="0.4">
      <c r="A37" s="144" t="s">
        <v>19</v>
      </c>
      <c r="B37" s="39">
        <v>3211.848876953125</v>
      </c>
      <c r="C37" s="19">
        <f t="shared" si="13"/>
        <v>894.03101099999981</v>
      </c>
      <c r="D37" s="20">
        <v>47.388285000000003</v>
      </c>
      <c r="E37" s="20">
        <v>640.2460259999998</v>
      </c>
      <c r="F37" s="20">
        <v>206.39670000000001</v>
      </c>
      <c r="G37" s="21">
        <f>SUM(H37:L37)</f>
        <v>2317.8178249999996</v>
      </c>
      <c r="H37" s="20">
        <v>1470.5357910000002</v>
      </c>
      <c r="I37" s="20">
        <v>705.96480799999983</v>
      </c>
      <c r="J37" s="20">
        <v>7.7928449999999998</v>
      </c>
      <c r="K37" s="20">
        <v>87.019575000000003</v>
      </c>
      <c r="L37" s="20">
        <v>46.504806000000002</v>
      </c>
    </row>
    <row r="38" spans="1:12" ht="16" thickBot="1" x14ac:dyDescent="0.4">
      <c r="A38" s="13" t="s">
        <v>289</v>
      </c>
      <c r="B38" s="35"/>
      <c r="C38" s="36"/>
      <c r="D38" s="37"/>
      <c r="E38" s="37"/>
      <c r="F38" s="37"/>
      <c r="G38" s="36"/>
      <c r="H38" s="37"/>
      <c r="I38" s="37"/>
      <c r="J38" s="37"/>
      <c r="K38" s="37"/>
      <c r="L38" s="38"/>
    </row>
    <row r="39" spans="1:12" x14ac:dyDescent="0.35">
      <c r="A39" s="144" t="s">
        <v>13</v>
      </c>
      <c r="B39" s="27">
        <f>B31/B$5</f>
        <v>0.11139613352996444</v>
      </c>
      <c r="C39" s="24">
        <f t="shared" ref="C39:L39" si="15">C31/C$5</f>
        <v>9.9623895991512113E-2</v>
      </c>
      <c r="D39" s="25">
        <f t="shared" si="15"/>
        <v>0.1093363772203145</v>
      </c>
      <c r="E39" s="25">
        <f t="shared" si="15"/>
        <v>9.0382785550306238E-2</v>
      </c>
      <c r="F39" s="25">
        <f t="shared" si="15"/>
        <v>0.42696116771293863</v>
      </c>
      <c r="G39" s="26">
        <f t="shared" si="15"/>
        <v>0.11826770229463132</v>
      </c>
      <c r="H39" s="25">
        <f t="shared" si="15"/>
        <v>0.1182874771574511</v>
      </c>
      <c r="I39" s="25">
        <f t="shared" si="15"/>
        <v>0.10498211379122546</v>
      </c>
      <c r="J39" s="25">
        <f t="shared" si="15"/>
        <v>0.17081126880145001</v>
      </c>
      <c r="K39" s="25">
        <f t="shared" si="15"/>
        <v>0.25925173383624789</v>
      </c>
      <c r="L39" s="25">
        <f t="shared" si="15"/>
        <v>8.0238786556377256E-2</v>
      </c>
    </row>
    <row r="40" spans="1:12" x14ac:dyDescent="0.35">
      <c r="A40" s="144" t="s">
        <v>14</v>
      </c>
      <c r="B40" s="27">
        <f t="shared" ref="B40:L45" si="16">B32/B$5</f>
        <v>3.8932137070379846E-2</v>
      </c>
      <c r="C40" s="24">
        <f t="shared" si="16"/>
        <v>3.8634770679422982E-2</v>
      </c>
      <c r="D40" s="25">
        <f t="shared" si="16"/>
        <v>1.8308740432022748E-2</v>
      </c>
      <c r="E40" s="25">
        <f t="shared" si="16"/>
        <v>4.129148606680548E-2</v>
      </c>
      <c r="F40" s="25">
        <f t="shared" si="16"/>
        <v>0</v>
      </c>
      <c r="G40" s="26">
        <f t="shared" si="16"/>
        <v>3.910571231241871E-2</v>
      </c>
      <c r="H40" s="25">
        <f t="shared" si="16"/>
        <v>3.5075393415672403E-2</v>
      </c>
      <c r="I40" s="25">
        <f t="shared" si="16"/>
        <v>8.3880606135525657E-2</v>
      </c>
      <c r="J40" s="25">
        <f t="shared" si="16"/>
        <v>1.0413338626408203E-2</v>
      </c>
      <c r="K40" s="25">
        <f t="shared" si="16"/>
        <v>3.2521472186643856E-2</v>
      </c>
      <c r="L40" s="25">
        <f t="shared" si="16"/>
        <v>2.0668436565980442E-3</v>
      </c>
    </row>
    <row r="41" spans="1:12" x14ac:dyDescent="0.35">
      <c r="A41" s="144" t="s">
        <v>15</v>
      </c>
      <c r="B41" s="27">
        <f t="shared" si="16"/>
        <v>4.4502781602600169E-2</v>
      </c>
      <c r="C41" s="24">
        <f t="shared" si="16"/>
        <v>3.7814087808431034E-2</v>
      </c>
      <c r="D41" s="25">
        <f>D33/D$5</f>
        <v>0.16691189551851346</v>
      </c>
      <c r="E41" s="25">
        <f t="shared" si="16"/>
        <v>2.81054626318245E-2</v>
      </c>
      <c r="F41" s="25">
        <f t="shared" si="16"/>
        <v>5.5713091069153273E-3</v>
      </c>
      <c r="G41" s="26">
        <f t="shared" si="16"/>
        <v>4.8407033764820327E-2</v>
      </c>
      <c r="H41" s="25">
        <f t="shared" si="16"/>
        <v>4.3047685970127023E-2</v>
      </c>
      <c r="I41" s="25">
        <f t="shared" si="16"/>
        <v>8.2114489200701149E-2</v>
      </c>
      <c r="J41" s="25">
        <f t="shared" si="16"/>
        <v>6.887941015520301E-3</v>
      </c>
      <c r="K41" s="25">
        <f t="shared" si="16"/>
        <v>0.12681308467880789</v>
      </c>
      <c r="L41" s="25">
        <f t="shared" si="16"/>
        <v>2.2280753795928337E-2</v>
      </c>
    </row>
    <row r="42" spans="1:12" x14ac:dyDescent="0.35">
      <c r="A42" s="144" t="s">
        <v>16</v>
      </c>
      <c r="B42" s="27">
        <f>B34/B$5</f>
        <v>0.1032404793253886</v>
      </c>
      <c r="C42" s="24">
        <f t="shared" si="16"/>
        <v>9.7308532683295285E-2</v>
      </c>
      <c r="D42" s="25">
        <f t="shared" si="16"/>
        <v>7.4271884215702383E-2</v>
      </c>
      <c r="E42" s="25">
        <f t="shared" si="16"/>
        <v>9.0825403475859268E-2</v>
      </c>
      <c r="F42" s="25">
        <f t="shared" si="16"/>
        <v>0.4213897818906332</v>
      </c>
      <c r="G42" s="26">
        <f t="shared" si="16"/>
        <v>0.10670299728984878</v>
      </c>
      <c r="H42" s="25">
        <f t="shared" si="16"/>
        <v>0.11487793980096699</v>
      </c>
      <c r="I42" s="25">
        <f t="shared" si="16"/>
        <v>0.10355671666918163</v>
      </c>
      <c r="J42" s="25">
        <f t="shared" si="16"/>
        <v>2.0745249621593999E-2</v>
      </c>
      <c r="K42" s="25">
        <f t="shared" si="16"/>
        <v>0.15622116940327899</v>
      </c>
      <c r="L42" s="25">
        <f t="shared" si="16"/>
        <v>3.4619418164836803E-2</v>
      </c>
    </row>
    <row r="43" spans="1:12" x14ac:dyDescent="0.35">
      <c r="A43" s="144" t="s">
        <v>17</v>
      </c>
      <c r="B43" s="27">
        <f t="shared" si="16"/>
        <v>7.2861877316394513E-2</v>
      </c>
      <c r="C43" s="24">
        <f t="shared" si="16"/>
        <v>6.7798785139066314E-2</v>
      </c>
      <c r="D43" s="25">
        <f t="shared" si="16"/>
        <v>1.0218339103390744E-2</v>
      </c>
      <c r="E43" s="25">
        <f t="shared" si="16"/>
        <v>6.3374534633631047E-2</v>
      </c>
      <c r="F43" s="25">
        <f t="shared" si="16"/>
        <v>0.4213897818906332</v>
      </c>
      <c r="G43" s="26">
        <f t="shared" si="16"/>
        <v>7.5817241958165679E-2</v>
      </c>
      <c r="H43" s="25">
        <f t="shared" si="16"/>
        <v>8.1241104381357412E-2</v>
      </c>
      <c r="I43" s="25">
        <f t="shared" si="16"/>
        <v>8.4226284459891512E-2</v>
      </c>
      <c r="J43" s="25">
        <f t="shared" si="16"/>
        <v>1.0413338098313548E-2</v>
      </c>
      <c r="K43" s="25">
        <f t="shared" si="16"/>
        <v>6.2070132491165657E-2</v>
      </c>
      <c r="L43" s="25">
        <f t="shared" si="16"/>
        <v>2.5405452416149929E-2</v>
      </c>
    </row>
    <row r="44" spans="1:12" x14ac:dyDescent="0.35">
      <c r="A44" s="144" t="s">
        <v>18</v>
      </c>
      <c r="B44" s="41">
        <f t="shared" si="16"/>
        <v>0.24571286568513273</v>
      </c>
      <c r="C44" s="24">
        <f t="shared" si="16"/>
        <v>0.21017456095115766</v>
      </c>
      <c r="D44" s="25">
        <f t="shared" si="16"/>
        <v>0.26115010420545348</v>
      </c>
      <c r="E44" s="25">
        <f t="shared" si="16"/>
        <v>0.1997113820655976</v>
      </c>
      <c r="F44" s="25">
        <f t="shared" si="16"/>
        <v>0.45432081126081908</v>
      </c>
      <c r="G44" s="26">
        <f t="shared" si="16"/>
        <v>0.26645689248375709</v>
      </c>
      <c r="H44" s="25">
        <f t="shared" si="16"/>
        <v>0.24177603554507709</v>
      </c>
      <c r="I44" s="25">
        <f t="shared" si="16"/>
        <v>0.3328086825381974</v>
      </c>
      <c r="J44" s="25">
        <f t="shared" si="16"/>
        <v>0.39878182258732586</v>
      </c>
      <c r="K44" s="25">
        <f t="shared" si="16"/>
        <v>0.44077174964709459</v>
      </c>
      <c r="L44" s="25">
        <f t="shared" si="16"/>
        <v>0.294323302393729</v>
      </c>
    </row>
    <row r="45" spans="1:12" x14ac:dyDescent="0.35">
      <c r="A45" s="145" t="s">
        <v>19</v>
      </c>
      <c r="B45" s="28">
        <f t="shared" si="16"/>
        <v>5.6323996793449835E-2</v>
      </c>
      <c r="C45" s="29">
        <f t="shared" si="16"/>
        <v>4.2537283270354935E-2</v>
      </c>
      <c r="D45" s="30">
        <f t="shared" si="16"/>
        <v>3.0581740446860562E-2</v>
      </c>
      <c r="E45" s="30">
        <f t="shared" si="16"/>
        <v>3.37358228954594E-2</v>
      </c>
      <c r="F45" s="30">
        <f t="shared" si="16"/>
        <v>0.4213897818906332</v>
      </c>
      <c r="G45" s="31">
        <f t="shared" si="16"/>
        <v>6.4371430037706429E-2</v>
      </c>
      <c r="H45" s="30">
        <f t="shared" si="16"/>
        <v>5.4942584425636806E-2</v>
      </c>
      <c r="I45" s="30">
        <f t="shared" si="16"/>
        <v>0.13841542223087386</v>
      </c>
      <c r="J45" s="30">
        <f t="shared" si="16"/>
        <v>1.0331911523280453E-2</v>
      </c>
      <c r="K45" s="30">
        <f t="shared" si="16"/>
        <v>9.9588707615396371E-2</v>
      </c>
      <c r="L45" s="30">
        <f t="shared" si="16"/>
        <v>1.8501231769847318E-2</v>
      </c>
    </row>
    <row r="46" spans="1:12" x14ac:dyDescent="0.35">
      <c r="A46" s="144"/>
      <c r="B46" s="42"/>
    </row>
    <row r="47" spans="1:12" x14ac:dyDescent="0.35">
      <c r="A47" s="144"/>
      <c r="B47" s="43"/>
    </row>
    <row r="48" spans="1:12" ht="18.5" thickBot="1" x14ac:dyDescent="0.4">
      <c r="A48" s="193" t="s">
        <v>20</v>
      </c>
      <c r="B48" s="194"/>
      <c r="C48" s="194"/>
      <c r="D48" s="194"/>
      <c r="E48" s="194"/>
      <c r="F48" s="194"/>
      <c r="G48" s="194"/>
      <c r="H48" s="194"/>
      <c r="I48" s="194"/>
      <c r="J48" s="194"/>
      <c r="K48" s="194"/>
      <c r="L48" s="194"/>
    </row>
    <row r="49" spans="1:12" ht="32" thickBot="1" x14ac:dyDescent="0.4">
      <c r="A49" s="138"/>
      <c r="B49" s="7" t="s">
        <v>1</v>
      </c>
      <c r="C49" s="8" t="s">
        <v>315</v>
      </c>
      <c r="D49" s="9" t="s">
        <v>316</v>
      </c>
      <c r="E49" s="9" t="s">
        <v>317</v>
      </c>
      <c r="F49" s="9" t="s">
        <v>318</v>
      </c>
      <c r="G49" s="10" t="s">
        <v>319</v>
      </c>
      <c r="H49" s="11" t="s">
        <v>320</v>
      </c>
      <c r="I49" s="11" t="s">
        <v>321</v>
      </c>
      <c r="J49" s="11" t="s">
        <v>322</v>
      </c>
      <c r="K49" s="11" t="s">
        <v>323</v>
      </c>
      <c r="L49" s="11" t="s">
        <v>324</v>
      </c>
    </row>
    <row r="50" spans="1:12" ht="16" thickBot="1" x14ac:dyDescent="0.4">
      <c r="A50" s="13" t="s">
        <v>3</v>
      </c>
      <c r="B50" s="35"/>
      <c r="C50" s="36"/>
      <c r="D50" s="37"/>
      <c r="E50" s="37"/>
      <c r="F50" s="37"/>
      <c r="G50" s="36"/>
      <c r="H50" s="37"/>
      <c r="I50" s="37"/>
      <c r="J50" s="37"/>
      <c r="K50" s="37"/>
      <c r="L50" s="38"/>
    </row>
    <row r="51" spans="1:12" x14ac:dyDescent="0.35">
      <c r="A51" s="140" t="s">
        <v>21</v>
      </c>
      <c r="B51" s="44">
        <v>17229.61328125</v>
      </c>
      <c r="C51" s="19">
        <f t="shared" ref="C51:C63" si="17">SUM(D51:F51)</f>
        <v>6205.8330516815186</v>
      </c>
      <c r="D51" s="40">
        <v>334.997802734375</v>
      </c>
      <c r="E51" s="40">
        <v>5841.306640625</v>
      </c>
      <c r="F51" s="40">
        <v>29.528608322143555</v>
      </c>
      <c r="G51" s="21">
        <f t="shared" ref="G51:G63" si="18">SUM(H51:L51)</f>
        <v>11023.779964447021</v>
      </c>
      <c r="H51" s="40">
        <v>8585.3095703125</v>
      </c>
      <c r="I51" s="40">
        <v>1666.718994140625</v>
      </c>
      <c r="J51" s="40">
        <v>34.076076507568359</v>
      </c>
      <c r="K51" s="40">
        <v>205.45620727539063</v>
      </c>
      <c r="L51" s="40">
        <v>532.2191162109375</v>
      </c>
    </row>
    <row r="52" spans="1:12" x14ac:dyDescent="0.35">
      <c r="A52" s="140" t="s">
        <v>22</v>
      </c>
      <c r="B52" s="44">
        <v>13762.4140625</v>
      </c>
      <c r="C52" s="19">
        <f t="shared" si="17"/>
        <v>5948.9624519348145</v>
      </c>
      <c r="D52" s="40">
        <v>375.42007446289063</v>
      </c>
      <c r="E52" s="40">
        <v>5552.26416015625</v>
      </c>
      <c r="F52" s="40">
        <v>21.278217315673828</v>
      </c>
      <c r="G52" s="21">
        <f t="shared" si="18"/>
        <v>7813.4518814086914</v>
      </c>
      <c r="H52" s="40">
        <v>5553.51806640625</v>
      </c>
      <c r="I52" s="40">
        <v>944.5316162109375</v>
      </c>
      <c r="J52" s="40">
        <v>65.090614318847656</v>
      </c>
      <c r="K52" s="40">
        <v>286.1124267578125</v>
      </c>
      <c r="L52" s="40">
        <v>964.19915771484375</v>
      </c>
    </row>
    <row r="53" spans="1:12" x14ac:dyDescent="0.35">
      <c r="A53" s="140" t="s">
        <v>23</v>
      </c>
      <c r="B53" s="44">
        <v>18808.0078125</v>
      </c>
      <c r="C53" s="19">
        <f t="shared" si="17"/>
        <v>7020.145580291748</v>
      </c>
      <c r="D53" s="40">
        <v>249.48979187011719</v>
      </c>
      <c r="E53" s="40">
        <v>6725.15234375</v>
      </c>
      <c r="F53" s="40">
        <v>45.503444671630859</v>
      </c>
      <c r="G53" s="21">
        <f t="shared" si="18"/>
        <v>11787.861923217773</v>
      </c>
      <c r="H53" s="40">
        <v>8360.1220703125</v>
      </c>
      <c r="I53" s="40">
        <v>1831.6446533203125</v>
      </c>
      <c r="J53" s="40">
        <v>227.73918151855469</v>
      </c>
      <c r="K53" s="40">
        <v>417.2647705078125</v>
      </c>
      <c r="L53" s="40">
        <v>951.09124755859375</v>
      </c>
    </row>
    <row r="54" spans="1:12" x14ac:dyDescent="0.35">
      <c r="A54" s="140" t="s">
        <v>24</v>
      </c>
      <c r="B54" s="44">
        <v>11635.8955078125</v>
      </c>
      <c r="C54" s="19">
        <f t="shared" si="17"/>
        <v>5295.1837043762207</v>
      </c>
      <c r="D54" s="40">
        <v>179.50230407714844</v>
      </c>
      <c r="E54" s="40">
        <v>5088.912109375</v>
      </c>
      <c r="F54" s="40">
        <v>26.769290924072266</v>
      </c>
      <c r="G54" s="21">
        <f t="shared" si="18"/>
        <v>6340.7115898132324</v>
      </c>
      <c r="H54" s="40">
        <v>4118.6455078125</v>
      </c>
      <c r="I54" s="40">
        <v>1212.268310546875</v>
      </c>
      <c r="J54" s="40">
        <v>62.554416656494141</v>
      </c>
      <c r="K54" s="40">
        <v>80.335212707519531</v>
      </c>
      <c r="L54" s="40">
        <v>866.90814208984375</v>
      </c>
    </row>
    <row r="55" spans="1:12" x14ac:dyDescent="0.35">
      <c r="A55" s="140" t="s">
        <v>25</v>
      </c>
      <c r="B55" s="44">
        <v>5115.3203125</v>
      </c>
      <c r="C55" s="19">
        <f t="shared" si="17"/>
        <v>2964.5814697742462</v>
      </c>
      <c r="D55" s="40">
        <v>34.561183929443359</v>
      </c>
      <c r="E55" s="40">
        <v>2927.153076171875</v>
      </c>
      <c r="F55" s="40">
        <v>2.8672096729278564</v>
      </c>
      <c r="G55" s="21">
        <f t="shared" si="18"/>
        <v>2150.7389755249023</v>
      </c>
      <c r="H55" s="40">
        <v>1874.8341064453125</v>
      </c>
      <c r="I55" s="40">
        <v>24.608495712280273</v>
      </c>
      <c r="J55" s="40">
        <v>10.574708938598633</v>
      </c>
      <c r="K55" s="40">
        <v>164.09254455566406</v>
      </c>
      <c r="L55" s="40">
        <v>76.629119873046875</v>
      </c>
    </row>
    <row r="56" spans="1:12" x14ac:dyDescent="0.35">
      <c r="A56" s="140" t="s">
        <v>26</v>
      </c>
      <c r="B56" s="44">
        <v>4898.69921875</v>
      </c>
      <c r="C56" s="19">
        <f t="shared" si="17"/>
        <v>1884.3613815307617</v>
      </c>
      <c r="D56" s="40">
        <v>82.944389343261719</v>
      </c>
      <c r="E56" s="40">
        <v>1801.4169921875</v>
      </c>
      <c r="F56" s="40"/>
      <c r="G56" s="21">
        <f t="shared" si="18"/>
        <v>3014.337854385376</v>
      </c>
      <c r="H56" s="40">
        <v>2278.012939453125</v>
      </c>
      <c r="I56" s="40">
        <v>263.616455078125</v>
      </c>
      <c r="J56" s="40">
        <v>31.075954437255859</v>
      </c>
      <c r="K56" s="40">
        <v>15.585691452026367</v>
      </c>
      <c r="L56" s="40">
        <v>426.04681396484375</v>
      </c>
    </row>
    <row r="57" spans="1:12" x14ac:dyDescent="0.35">
      <c r="A57" s="140" t="s">
        <v>27</v>
      </c>
      <c r="B57" s="44">
        <v>2562.025634765625</v>
      </c>
      <c r="C57" s="19">
        <f t="shared" si="17"/>
        <v>1320.3815078735352</v>
      </c>
      <c r="D57" s="40">
        <v>116.28006744384766</v>
      </c>
      <c r="E57" s="40">
        <v>1204.1014404296875</v>
      </c>
      <c r="F57" s="40"/>
      <c r="G57" s="21">
        <f t="shared" si="18"/>
        <v>1241.6440124511719</v>
      </c>
      <c r="H57" s="40">
        <v>705.1591796875</v>
      </c>
      <c r="I57" s="40">
        <v>320.6922607421875</v>
      </c>
      <c r="J57" s="40">
        <v>100.35607147216797</v>
      </c>
      <c r="K57" s="40">
        <v>36.209770202636719</v>
      </c>
      <c r="L57" s="40">
        <v>79.226730346679688</v>
      </c>
    </row>
    <row r="58" spans="1:12" x14ac:dyDescent="0.35">
      <c r="A58" s="140" t="s">
        <v>28</v>
      </c>
      <c r="B58" s="44">
        <v>4618.15771484375</v>
      </c>
      <c r="C58" s="19">
        <f t="shared" si="17"/>
        <v>2038.2796306610107</v>
      </c>
      <c r="D58" s="40">
        <v>47.8626708984375</v>
      </c>
      <c r="E58" s="40">
        <v>1984.8209228515625</v>
      </c>
      <c r="F58" s="40">
        <v>5.5960369110107422</v>
      </c>
      <c r="G58" s="21">
        <f t="shared" si="18"/>
        <v>2579.8782167434692</v>
      </c>
      <c r="H58" s="40">
        <v>1858.5858154296875</v>
      </c>
      <c r="I58" s="40">
        <v>462.42144775390625</v>
      </c>
      <c r="J58" s="40">
        <v>100.41748809814453</v>
      </c>
      <c r="K58" s="40">
        <v>2.5976152420043945</v>
      </c>
      <c r="L58" s="40">
        <v>155.85585021972656</v>
      </c>
    </row>
    <row r="59" spans="1:12" x14ac:dyDescent="0.35">
      <c r="A59" s="140" t="s">
        <v>335</v>
      </c>
      <c r="B59" s="44">
        <v>42696.94140625</v>
      </c>
      <c r="C59" s="19">
        <f t="shared" si="17"/>
        <v>14098.572822570801</v>
      </c>
      <c r="D59" s="40">
        <v>858.87176513671875</v>
      </c>
      <c r="E59" s="40">
        <v>13163.13671875</v>
      </c>
      <c r="F59" s="40">
        <v>76.564338684082031</v>
      </c>
      <c r="G59" s="21">
        <f t="shared" si="18"/>
        <v>28598.367279052734</v>
      </c>
      <c r="H59" s="40">
        <v>22119.015625</v>
      </c>
      <c r="I59" s="40">
        <v>3651.11328125</v>
      </c>
      <c r="J59" s="40">
        <v>426.8016357421875</v>
      </c>
      <c r="K59" s="40">
        <v>438.77536010742188</v>
      </c>
      <c r="L59" s="40">
        <v>1962.661376953125</v>
      </c>
    </row>
    <row r="60" spans="1:12" x14ac:dyDescent="0.35">
      <c r="A60" s="146" t="s">
        <v>29</v>
      </c>
      <c r="B60" s="44">
        <v>5663.09228515625</v>
      </c>
      <c r="C60" s="19">
        <f t="shared" si="17"/>
        <v>1090.8902187347412</v>
      </c>
      <c r="D60" s="40">
        <v>87.264396667480469</v>
      </c>
      <c r="E60" s="40">
        <v>998.02978515625</v>
      </c>
      <c r="F60" s="40">
        <v>5.5960369110107422</v>
      </c>
      <c r="G60" s="21">
        <f t="shared" si="18"/>
        <v>4572.2020263671875</v>
      </c>
      <c r="H60" s="40">
        <v>3374.885986328125</v>
      </c>
      <c r="I60" s="40">
        <v>644.532470703125</v>
      </c>
      <c r="J60" s="40">
        <v>118.66221618652344</v>
      </c>
      <c r="K60" s="40">
        <v>215.88800048828125</v>
      </c>
      <c r="L60" s="40">
        <v>218.23335266113281</v>
      </c>
    </row>
    <row r="61" spans="1:12" x14ac:dyDescent="0.35">
      <c r="A61" s="146" t="s">
        <v>30</v>
      </c>
      <c r="B61" s="44">
        <v>3671.9833984375</v>
      </c>
      <c r="C61" s="19">
        <f t="shared" si="17"/>
        <v>1281.1039724349976</v>
      </c>
      <c r="D61" s="40">
        <v>37.163230895996094</v>
      </c>
      <c r="E61" s="40">
        <v>1241.2119140625</v>
      </c>
      <c r="F61" s="40">
        <v>2.7288274765014648</v>
      </c>
      <c r="G61" s="21">
        <f t="shared" si="18"/>
        <v>2390.8795852661133</v>
      </c>
      <c r="H61" s="40">
        <v>1801.0267333984375</v>
      </c>
      <c r="I61" s="40">
        <v>201.99063110351563</v>
      </c>
      <c r="J61" s="40">
        <v>110.86936950683594</v>
      </c>
      <c r="K61" s="40">
        <v>100.00765228271484</v>
      </c>
      <c r="L61" s="40">
        <v>176.98519897460938</v>
      </c>
    </row>
    <row r="62" spans="1:12" x14ac:dyDescent="0.35">
      <c r="A62" s="146" t="s">
        <v>336</v>
      </c>
      <c r="B62" s="44">
        <v>2230.53857421875</v>
      </c>
      <c r="C62" s="19">
        <f t="shared" si="17"/>
        <v>598.36961674690247</v>
      </c>
      <c r="D62" s="40">
        <v>16.565334320068359</v>
      </c>
      <c r="E62" s="40">
        <v>578.93707275390625</v>
      </c>
      <c r="F62" s="40">
        <v>2.8672096729278564</v>
      </c>
      <c r="G62" s="21">
        <f t="shared" si="18"/>
        <v>1632.1690063476563</v>
      </c>
      <c r="H62" s="40">
        <v>1291.940185546875</v>
      </c>
      <c r="I62" s="40">
        <v>69.98175048828125</v>
      </c>
      <c r="J62" s="40">
        <v>118.60079956054688</v>
      </c>
      <c r="K62" s="40">
        <v>56.990692138671875</v>
      </c>
      <c r="L62" s="40">
        <v>94.65557861328125</v>
      </c>
    </row>
    <row r="63" spans="1:12" ht="15" thickBot="1" x14ac:dyDescent="0.4">
      <c r="A63" s="3" t="s">
        <v>31</v>
      </c>
      <c r="B63" s="44">
        <v>5626.1123046875</v>
      </c>
      <c r="C63" s="19">
        <f t="shared" si="17"/>
        <v>1631.7566118240356</v>
      </c>
      <c r="D63" s="40">
        <v>144.31675720214844</v>
      </c>
      <c r="E63" s="40">
        <v>1479.114990234375</v>
      </c>
      <c r="F63" s="40">
        <v>8.324864387512207</v>
      </c>
      <c r="G63" s="21">
        <f t="shared" si="18"/>
        <v>3994.3555145263672</v>
      </c>
      <c r="H63" s="40">
        <v>2231.609619140625</v>
      </c>
      <c r="I63" s="40">
        <v>1311.591064453125</v>
      </c>
      <c r="J63" s="40">
        <v>74.311180114746094</v>
      </c>
      <c r="K63" s="40">
        <v>54.454490661621094</v>
      </c>
      <c r="L63" s="40">
        <v>322.38916015625</v>
      </c>
    </row>
    <row r="64" spans="1:12" ht="16" thickBot="1" x14ac:dyDescent="0.4">
      <c r="A64" s="13" t="s">
        <v>289</v>
      </c>
      <c r="B64" s="35"/>
      <c r="C64" s="35"/>
      <c r="D64" s="35"/>
      <c r="E64" s="35"/>
      <c r="F64" s="35"/>
      <c r="G64" s="35"/>
      <c r="H64" s="35"/>
      <c r="I64" s="35"/>
      <c r="J64" s="35"/>
      <c r="K64" s="35"/>
      <c r="L64" s="35"/>
    </row>
    <row r="65" spans="1:12" x14ac:dyDescent="0.35">
      <c r="A65" s="140" t="s">
        <v>21</v>
      </c>
      <c r="B65" s="27">
        <f t="shared" ref="B65:L65" si="19">B51/B$5</f>
        <v>0.30214394275178369</v>
      </c>
      <c r="C65" s="45">
        <f t="shared" si="19"/>
        <v>0.29526859269975375</v>
      </c>
      <c r="D65" s="46">
        <f t="shared" si="19"/>
        <v>0.21618878702808619</v>
      </c>
      <c r="E65" s="46">
        <f t="shared" si="19"/>
        <v>0.30778994059105019</v>
      </c>
      <c r="F65" s="46">
        <f t="shared" si="19"/>
        <v>6.0287077363165242E-2</v>
      </c>
      <c r="G65" s="47">
        <f t="shared" si="19"/>
        <v>0.30615714189378601</v>
      </c>
      <c r="H65" s="46">
        <f t="shared" si="19"/>
        <v>0.32076682442822785</v>
      </c>
      <c r="I65" s="46">
        <f t="shared" si="19"/>
        <v>0.32678627985404057</v>
      </c>
      <c r="J65" s="46">
        <f t="shared" si="19"/>
        <v>4.5178751474812068E-2</v>
      </c>
      <c r="K65" s="46">
        <f t="shared" si="19"/>
        <v>0.23513236135797203</v>
      </c>
      <c r="L65" s="46">
        <f t="shared" si="19"/>
        <v>0.21173530368800716</v>
      </c>
    </row>
    <row r="66" spans="1:12" x14ac:dyDescent="0.35">
      <c r="A66" s="140" t="s">
        <v>22</v>
      </c>
      <c r="B66" s="27">
        <f t="shared" ref="B66:L66" si="20">B52/B$5</f>
        <v>0.24134204167841108</v>
      </c>
      <c r="C66" s="45">
        <f t="shared" si="20"/>
        <v>0.28304689420069407</v>
      </c>
      <c r="D66" s="46">
        <f t="shared" si="20"/>
        <v>0.24227505333364957</v>
      </c>
      <c r="E66" s="46">
        <f t="shared" si="20"/>
        <v>0.29255972355826526</v>
      </c>
      <c r="F66" s="46">
        <f t="shared" si="20"/>
        <v>4.3442668190301924E-2</v>
      </c>
      <c r="G66" s="47">
        <f t="shared" si="20"/>
        <v>0.21699853444568507</v>
      </c>
      <c r="H66" s="46">
        <f t="shared" si="20"/>
        <v>0.20749215156152878</v>
      </c>
      <c r="I66" s="46">
        <f t="shared" si="20"/>
        <v>0.18519016951939429</v>
      </c>
      <c r="J66" s="46">
        <f t="shared" si="20"/>
        <v>8.6298453021753374E-2</v>
      </c>
      <c r="K66" s="46">
        <f t="shared" si="20"/>
        <v>0.32743858854189184</v>
      </c>
      <c r="L66" s="46">
        <f t="shared" si="20"/>
        <v>0.38359201174119273</v>
      </c>
    </row>
    <row r="67" spans="1:12" x14ac:dyDescent="0.35">
      <c r="A67" s="140" t="s">
        <v>23</v>
      </c>
      <c r="B67" s="27">
        <f t="shared" ref="B67:L67" si="21">B53/B$5</f>
        <v>0.32982316799642186</v>
      </c>
      <c r="C67" s="45">
        <f t="shared" si="21"/>
        <v>0.33401293408601951</v>
      </c>
      <c r="D67" s="46">
        <f t="shared" si="21"/>
        <v>0.16100671419345911</v>
      </c>
      <c r="E67" s="46">
        <f t="shared" si="21"/>
        <v>0.35436150979519515</v>
      </c>
      <c r="F67" s="46">
        <f t="shared" si="21"/>
        <v>9.2902098848726855E-2</v>
      </c>
      <c r="G67" s="47">
        <f t="shared" si="21"/>
        <v>0.32737755353337855</v>
      </c>
      <c r="H67" s="46">
        <f t="shared" si="21"/>
        <v>0.31235330378760839</v>
      </c>
      <c r="I67" s="46">
        <f t="shared" si="21"/>
        <v>0.3591225301789458</v>
      </c>
      <c r="J67" s="46">
        <f t="shared" si="21"/>
        <v>0.30194121323265299</v>
      </c>
      <c r="K67" s="46">
        <f t="shared" si="21"/>
        <v>0.47753461480716264</v>
      </c>
      <c r="L67" s="46">
        <f t="shared" si="21"/>
        <v>0.37837722848160626</v>
      </c>
    </row>
    <row r="68" spans="1:12" x14ac:dyDescent="0.35">
      <c r="A68" s="140" t="s">
        <v>24</v>
      </c>
      <c r="B68" s="27">
        <f t="shared" ref="B68:L68" si="22">B54/B$5</f>
        <v>0.20405074036131665</v>
      </c>
      <c r="C68" s="45">
        <f t="shared" si="22"/>
        <v>0.25194062222705016</v>
      </c>
      <c r="D68" s="46">
        <f t="shared" si="22"/>
        <v>0.11584071617913148</v>
      </c>
      <c r="E68" s="46">
        <f t="shared" si="22"/>
        <v>0.26814479228401139</v>
      </c>
      <c r="F68" s="46">
        <f t="shared" si="22"/>
        <v>5.4653517541034903E-2</v>
      </c>
      <c r="G68" s="47">
        <f t="shared" si="22"/>
        <v>0.17609695986048293</v>
      </c>
      <c r="H68" s="46">
        <f t="shared" si="22"/>
        <v>0.15388202716125393</v>
      </c>
      <c r="I68" s="46">
        <f t="shared" si="22"/>
        <v>0.23768412838711056</v>
      </c>
      <c r="J68" s="46">
        <f t="shared" si="22"/>
        <v>8.2935910862505097E-2</v>
      </c>
      <c r="K68" s="46">
        <f t="shared" si="22"/>
        <v>9.1938854097481371E-2</v>
      </c>
      <c r="L68" s="46">
        <f t="shared" si="22"/>
        <v>0.34488625670155315</v>
      </c>
    </row>
    <row r="69" spans="1:12" x14ac:dyDescent="0.35">
      <c r="A69" s="140" t="s">
        <v>25</v>
      </c>
      <c r="B69" s="27">
        <f t="shared" ref="B69:L69" si="23">B55/B$5</f>
        <v>8.9703873350366128E-2</v>
      </c>
      <c r="C69" s="45">
        <f t="shared" si="23"/>
        <v>0.14105242458735284</v>
      </c>
      <c r="D69" s="46">
        <f t="shared" si="23"/>
        <v>2.2303849072960652E-2</v>
      </c>
      <c r="E69" s="46">
        <f t="shared" si="23"/>
        <v>0.15423745522105525</v>
      </c>
      <c r="F69" s="46">
        <f t="shared" si="23"/>
        <v>5.8538380638342722E-3</v>
      </c>
      <c r="G69" s="47">
        <f t="shared" si="23"/>
        <v>5.9731244621164165E-2</v>
      </c>
      <c r="H69" s="46">
        <f t="shared" si="23"/>
        <v>7.0048095264234819E-2</v>
      </c>
      <c r="I69" s="46">
        <f t="shared" si="23"/>
        <v>4.8248797757096187E-3</v>
      </c>
      <c r="J69" s="46">
        <f t="shared" si="23"/>
        <v>1.4020163000552945E-2</v>
      </c>
      <c r="K69" s="46">
        <f t="shared" si="23"/>
        <v>0.18779411921536537</v>
      </c>
      <c r="L69" s="46">
        <f t="shared" si="23"/>
        <v>3.0485733175419617E-2</v>
      </c>
    </row>
    <row r="70" spans="1:12" x14ac:dyDescent="0.35">
      <c r="A70" s="140" t="s">
        <v>26</v>
      </c>
      <c r="B70" s="27">
        <f t="shared" ref="B70:L70" si="24">B56/B$5</f>
        <v>8.5905137401947884E-2</v>
      </c>
      <c r="C70" s="45">
        <f t="shared" si="24"/>
        <v>8.9656413349951919E-2</v>
      </c>
      <c r="D70" s="46">
        <f t="shared" si="24"/>
        <v>5.3527655335469028E-2</v>
      </c>
      <c r="E70" s="46">
        <f t="shared" si="24"/>
        <v>9.4920205891771803E-2</v>
      </c>
      <c r="F70" s="46">
        <f t="shared" si="24"/>
        <v>0</v>
      </c>
      <c r="G70" s="47">
        <f t="shared" si="24"/>
        <v>8.3715482817800127E-2</v>
      </c>
      <c r="H70" s="46">
        <f t="shared" si="24"/>
        <v>8.5111779675545729E-2</v>
      </c>
      <c r="I70" s="46">
        <f t="shared" si="24"/>
        <v>5.1686121635463836E-2</v>
      </c>
      <c r="J70" s="46">
        <f t="shared" si="24"/>
        <v>4.12011289519068E-2</v>
      </c>
      <c r="K70" s="46">
        <f t="shared" si="24"/>
        <v>1.7836893239246872E-2</v>
      </c>
      <c r="L70" s="46">
        <f t="shared" si="24"/>
        <v>0.16949626346078289</v>
      </c>
    </row>
    <row r="71" spans="1:12" x14ac:dyDescent="0.35">
      <c r="A71" s="140" t="s">
        <v>27</v>
      </c>
      <c r="B71" s="27">
        <f t="shared" ref="B71:L71" si="25">B57/B$5</f>
        <v>4.492849108584674E-2</v>
      </c>
      <c r="C71" s="45">
        <f t="shared" si="25"/>
        <v>6.2822700257938777E-2</v>
      </c>
      <c r="D71" s="46">
        <f t="shared" si="25"/>
        <v>7.5040631702776112E-2</v>
      </c>
      <c r="E71" s="46">
        <f t="shared" si="25"/>
        <v>6.3446474156644755E-2</v>
      </c>
      <c r="F71" s="46">
        <f t="shared" si="25"/>
        <v>0</v>
      </c>
      <c r="G71" s="47">
        <f t="shared" si="25"/>
        <v>3.4483469674428668E-2</v>
      </c>
      <c r="H71" s="46">
        <f t="shared" si="25"/>
        <v>2.634636164628601E-2</v>
      </c>
      <c r="I71" s="46">
        <f t="shared" si="25"/>
        <v>6.2876724411457335E-2</v>
      </c>
      <c r="J71" s="46">
        <f t="shared" si="25"/>
        <v>0.13305410941375698</v>
      </c>
      <c r="K71" s="46">
        <f t="shared" si="25"/>
        <v>4.1439919897690601E-2</v>
      </c>
      <c r="L71" s="46">
        <f t="shared" si="25"/>
        <v>3.1519153106694321E-2</v>
      </c>
    </row>
    <row r="72" spans="1:12" x14ac:dyDescent="0.35">
      <c r="A72" s="140" t="s">
        <v>28</v>
      </c>
      <c r="B72" s="27">
        <f t="shared" ref="B72:L72" si="26">B58/B$5</f>
        <v>8.0985472943315318E-2</v>
      </c>
      <c r="C72" s="45">
        <f t="shared" si="26"/>
        <v>9.6979721024041607E-2</v>
      </c>
      <c r="D72" s="46">
        <f t="shared" si="26"/>
        <v>3.0887882490567488E-2</v>
      </c>
      <c r="E72" s="46">
        <f t="shared" si="26"/>
        <v>0.10458411987475986</v>
      </c>
      <c r="F72" s="46">
        <f t="shared" si="26"/>
        <v>1.1425147656831476E-2</v>
      </c>
      <c r="G72" s="47">
        <f t="shared" si="26"/>
        <v>7.1649483554603821E-2</v>
      </c>
      <c r="H72" s="46">
        <f t="shared" si="26"/>
        <v>6.9441021906101033E-2</v>
      </c>
      <c r="I72" s="46">
        <f t="shared" si="26"/>
        <v>9.0664944221226576E-2</v>
      </c>
      <c r="J72" s="46">
        <f t="shared" si="26"/>
        <v>0.13313553681872245</v>
      </c>
      <c r="K72" s="46">
        <f t="shared" si="26"/>
        <v>2.9728155398744791E-3</v>
      </c>
      <c r="L72" s="46">
        <f t="shared" si="26"/>
        <v>6.2004886282113938E-2</v>
      </c>
    </row>
    <row r="73" spans="1:12" x14ac:dyDescent="0.35">
      <c r="A73" s="140" t="s">
        <v>335</v>
      </c>
      <c r="B73" s="27">
        <f t="shared" ref="B73:L73" si="27">B59/B$5</f>
        <v>0.7487470559751489</v>
      </c>
      <c r="C73" s="45">
        <f t="shared" si="27"/>
        <v>0.6707988632190991</v>
      </c>
      <c r="D73" s="46">
        <f t="shared" si="27"/>
        <v>0.55426765071890904</v>
      </c>
      <c r="E73" s="46">
        <f t="shared" si="27"/>
        <v>0.69359157426846518</v>
      </c>
      <c r="F73" s="46">
        <f t="shared" si="27"/>
        <v>0.15631756698961705</v>
      </c>
      <c r="G73" s="47">
        <f t="shared" si="27"/>
        <v>0.79424611315006011</v>
      </c>
      <c r="H73" s="46">
        <f t="shared" si="27"/>
        <v>0.82641707248901775</v>
      </c>
      <c r="I73" s="46">
        <f t="shared" si="27"/>
        <v>0.71585776048622829</v>
      </c>
      <c r="J73" s="46">
        <f t="shared" si="27"/>
        <v>0.56586224138676611</v>
      </c>
      <c r="K73" s="46">
        <f t="shared" si="27"/>
        <v>0.50215220019838391</v>
      </c>
      <c r="L73" s="46">
        <f t="shared" si="27"/>
        <v>0.78081506287194136</v>
      </c>
    </row>
    <row r="74" spans="1:12" x14ac:dyDescent="0.35">
      <c r="A74" s="146" t="s">
        <v>29</v>
      </c>
      <c r="B74" s="27">
        <f t="shared" ref="B74:L74" si="28">B60/B$5</f>
        <v>9.9309775749080578E-2</v>
      </c>
      <c r="C74" s="45">
        <f t="shared" si="28"/>
        <v>5.1903687545777039E-2</v>
      </c>
      <c r="D74" s="46">
        <f t="shared" si="28"/>
        <v>5.6315545691024087E-2</v>
      </c>
      <c r="E74" s="46">
        <f t="shared" si="28"/>
        <v>5.2588153161648291E-2</v>
      </c>
      <c r="F74" s="46">
        <f t="shared" si="28"/>
        <v>1.1425147656831476E-2</v>
      </c>
      <c r="G74" s="47">
        <f t="shared" si="28"/>
        <v>0.12698115429263948</v>
      </c>
      <c r="H74" s="46">
        <f t="shared" si="28"/>
        <v>0.12609346835729721</v>
      </c>
      <c r="I74" s="46">
        <f t="shared" si="28"/>
        <v>0.12637065341347922</v>
      </c>
      <c r="J74" s="46">
        <f t="shared" si="28"/>
        <v>0.15732476634599274</v>
      </c>
      <c r="K74" s="46">
        <f t="shared" si="28"/>
        <v>0.247070925803763</v>
      </c>
      <c r="L74" s="46">
        <f t="shared" si="28"/>
        <v>8.6820829604029398E-2</v>
      </c>
    </row>
    <row r="75" spans="1:12" x14ac:dyDescent="0.35">
      <c r="A75" s="146" t="s">
        <v>30</v>
      </c>
      <c r="B75" s="27">
        <f t="shared" ref="B75:L75" si="29">B61/B$5</f>
        <v>6.439306115653623E-2</v>
      </c>
      <c r="C75" s="45">
        <f t="shared" si="29"/>
        <v>6.0953906412363236E-2</v>
      </c>
      <c r="D75" s="46">
        <f t="shared" si="29"/>
        <v>2.3983064198843697E-2</v>
      </c>
      <c r="E75" s="46">
        <f t="shared" si="29"/>
        <v>6.540189803309561E-2</v>
      </c>
      <c r="F75" s="46">
        <f t="shared" si="29"/>
        <v>5.5713100797644497E-3</v>
      </c>
      <c r="G75" s="47">
        <f t="shared" si="29"/>
        <v>6.6400532557617298E-2</v>
      </c>
      <c r="H75" s="46">
        <f t="shared" si="29"/>
        <v>6.7290482801021817E-2</v>
      </c>
      <c r="I75" s="46">
        <f t="shared" si="29"/>
        <v>3.9603416734157952E-2</v>
      </c>
      <c r="J75" s="46">
        <f t="shared" si="29"/>
        <v>0.14699285259574862</v>
      </c>
      <c r="K75" s="46">
        <f t="shared" si="29"/>
        <v>0.11445278654240169</v>
      </c>
      <c r="L75" s="46">
        <f t="shared" si="29"/>
        <v>7.0410877234103331E-2</v>
      </c>
    </row>
    <row r="76" spans="1:12" x14ac:dyDescent="0.35">
      <c r="A76" s="146" t="s">
        <v>336</v>
      </c>
      <c r="B76" s="27">
        <f t="shared" ref="B76:L76" si="30">B62/B$5</f>
        <v>3.9115429248073111E-2</v>
      </c>
      <c r="C76" s="45">
        <f t="shared" si="30"/>
        <v>2.8469949671507219E-2</v>
      </c>
      <c r="D76" s="46">
        <f t="shared" si="30"/>
        <v>1.0690337381734787E-2</v>
      </c>
      <c r="E76" s="46">
        <f t="shared" si="30"/>
        <v>3.0505333513841257E-2</v>
      </c>
      <c r="F76" s="46">
        <f t="shared" si="30"/>
        <v>5.8538380638342722E-3</v>
      </c>
      <c r="G76" s="47">
        <f t="shared" si="30"/>
        <v>4.5329297181421493E-2</v>
      </c>
      <c r="H76" s="46">
        <f t="shared" si="30"/>
        <v>4.8269843652708519E-2</v>
      </c>
      <c r="I76" s="46">
        <f t="shared" si="30"/>
        <v>1.3721014748218319E-2</v>
      </c>
      <c r="J76" s="46">
        <f t="shared" si="30"/>
        <v>0.15724333894102724</v>
      </c>
      <c r="K76" s="46">
        <f t="shared" si="30"/>
        <v>6.5222444216686437E-2</v>
      </c>
      <c r="L76" s="46">
        <f t="shared" si="30"/>
        <v>3.765728639386904E-2</v>
      </c>
    </row>
    <row r="77" spans="1:12" x14ac:dyDescent="0.35">
      <c r="A77" s="4" t="s">
        <v>31</v>
      </c>
      <c r="B77" s="28">
        <f t="shared" ref="B77:L77" si="31">B63/B$5</f>
        <v>9.866128312656354E-2</v>
      </c>
      <c r="C77" s="29">
        <f t="shared" si="31"/>
        <v>7.7637679645805507E-2</v>
      </c>
      <c r="D77" s="30">
        <f t="shared" si="31"/>
        <v>9.3133938290628118E-2</v>
      </c>
      <c r="E77" s="30">
        <f t="shared" si="31"/>
        <v>7.7937479228595868E-2</v>
      </c>
      <c r="F77" s="30">
        <f t="shared" si="31"/>
        <v>1.6996457736595926E-2</v>
      </c>
      <c r="G77" s="31">
        <f t="shared" si="31"/>
        <v>0.11093295330449922</v>
      </c>
      <c r="H77" s="30">
        <f t="shared" si="31"/>
        <v>8.3378045373053405E-2</v>
      </c>
      <c r="I77" s="30">
        <f t="shared" si="31"/>
        <v>0.25715790493131868</v>
      </c>
      <c r="J77" s="30">
        <f t="shared" si="31"/>
        <v>9.8523265654085812E-2</v>
      </c>
      <c r="K77" s="30">
        <f t="shared" si="31"/>
        <v>6.2319913063761972E-2</v>
      </c>
      <c r="L77" s="30">
        <f t="shared" si="31"/>
        <v>0.12825763797696968</v>
      </c>
    </row>
    <row r="78" spans="1:12" x14ac:dyDescent="0.35">
      <c r="A78" s="3"/>
      <c r="B78" s="42"/>
    </row>
    <row r="79" spans="1:12" x14ac:dyDescent="0.35">
      <c r="A79" s="3"/>
      <c r="B79" s="42"/>
    </row>
    <row r="80" spans="1:12" ht="18.5" thickBot="1" x14ac:dyDescent="0.4">
      <c r="A80" s="193" t="s">
        <v>32</v>
      </c>
      <c r="B80" s="194"/>
      <c r="C80" s="194"/>
      <c r="D80" s="194"/>
      <c r="E80" s="194"/>
      <c r="F80" s="194"/>
      <c r="G80" s="194"/>
      <c r="H80" s="194"/>
      <c r="I80" s="194"/>
      <c r="J80" s="194"/>
      <c r="K80" s="194"/>
      <c r="L80" s="194"/>
    </row>
    <row r="81" spans="1:12" ht="32" thickBot="1" x14ac:dyDescent="0.4">
      <c r="A81" s="138"/>
      <c r="B81" s="7" t="s">
        <v>1</v>
      </c>
      <c r="C81" s="8" t="s">
        <v>315</v>
      </c>
      <c r="D81" s="9" t="s">
        <v>316</v>
      </c>
      <c r="E81" s="9" t="s">
        <v>317</v>
      </c>
      <c r="F81" s="9" t="s">
        <v>318</v>
      </c>
      <c r="G81" s="10" t="s">
        <v>319</v>
      </c>
      <c r="H81" s="11" t="s">
        <v>320</v>
      </c>
      <c r="I81" s="11" t="s">
        <v>321</v>
      </c>
      <c r="J81" s="11" t="s">
        <v>322</v>
      </c>
      <c r="K81" s="11" t="s">
        <v>323</v>
      </c>
      <c r="L81" s="11" t="s">
        <v>324</v>
      </c>
    </row>
    <row r="82" spans="1:12" ht="16" thickBot="1" x14ac:dyDescent="0.4">
      <c r="A82" s="13" t="s">
        <v>3</v>
      </c>
      <c r="B82" s="35"/>
      <c r="C82" s="36"/>
      <c r="D82" s="37"/>
      <c r="E82" s="37"/>
      <c r="F82" s="37"/>
      <c r="G82" s="36"/>
      <c r="H82" s="37"/>
      <c r="I82" s="37"/>
      <c r="J82" s="37"/>
      <c r="K82" s="37"/>
      <c r="L82" s="38"/>
    </row>
    <row r="83" spans="1:12" x14ac:dyDescent="0.35">
      <c r="A83" s="147">
        <v>0</v>
      </c>
      <c r="B83" s="48">
        <v>3464.0234375</v>
      </c>
      <c r="C83" s="19">
        <f t="shared" ref="C83:C87" si="32">SUM(D83:F83)</f>
        <v>1037.1519107818604</v>
      </c>
      <c r="D83" s="40">
        <v>406.12762451171875</v>
      </c>
      <c r="E83" s="40">
        <v>602.67633056640625</v>
      </c>
      <c r="F83" s="40">
        <v>28.347955703735352</v>
      </c>
      <c r="G83" s="21">
        <f t="shared" ref="G83:G87" si="33">SUM(H83:L83)</f>
        <v>2426.8715124130249</v>
      </c>
      <c r="H83" s="40">
        <v>1854.4603271484375</v>
      </c>
      <c r="I83" s="40">
        <v>370.23617553710938</v>
      </c>
      <c r="J83" s="40">
        <v>7.9770936965942383</v>
      </c>
      <c r="K83" s="40">
        <v>15.892770767211914</v>
      </c>
      <c r="L83" s="40">
        <v>178.30514526367188</v>
      </c>
    </row>
    <row r="84" spans="1:12" x14ac:dyDescent="0.35">
      <c r="A84" s="148" t="s">
        <v>33</v>
      </c>
      <c r="B84" s="48">
        <v>17604.806640625</v>
      </c>
      <c r="C84" s="19">
        <f t="shared" si="32"/>
        <v>8157.2640533447266</v>
      </c>
      <c r="D84" s="40">
        <v>272.40615844726563</v>
      </c>
      <c r="E84" s="40">
        <v>7667.48193359375</v>
      </c>
      <c r="F84" s="40">
        <v>217.37596130371094</v>
      </c>
      <c r="G84" s="21">
        <f t="shared" si="33"/>
        <v>9447.5424652099609</v>
      </c>
      <c r="H84" s="40">
        <v>7625.69921875</v>
      </c>
      <c r="I84" s="40">
        <v>1227.000732421875</v>
      </c>
      <c r="J84" s="40">
        <v>131.8546142578125</v>
      </c>
      <c r="K84" s="40">
        <v>166.98991394042969</v>
      </c>
      <c r="L84" s="40">
        <v>295.99798583984375</v>
      </c>
    </row>
    <row r="85" spans="1:12" x14ac:dyDescent="0.35">
      <c r="A85" s="148" t="s">
        <v>34</v>
      </c>
      <c r="B85" s="48">
        <v>12634.5478515625</v>
      </c>
      <c r="C85" s="19">
        <f t="shared" si="32"/>
        <v>5149.1661739349365</v>
      </c>
      <c r="D85" s="40">
        <v>471.367431640625</v>
      </c>
      <c r="E85" s="40">
        <v>4656.62548828125</v>
      </c>
      <c r="F85" s="40">
        <v>21.173254013061523</v>
      </c>
      <c r="G85" s="21">
        <f t="shared" si="33"/>
        <v>7485.3814926147461</v>
      </c>
      <c r="H85" s="40">
        <v>5417.31005859375</v>
      </c>
      <c r="I85" s="40">
        <v>1293.971435546875</v>
      </c>
      <c r="J85" s="40">
        <v>110.70519256591797</v>
      </c>
      <c r="K85" s="40">
        <v>268.12069702148438</v>
      </c>
      <c r="L85" s="40">
        <v>395.27410888671875</v>
      </c>
    </row>
    <row r="86" spans="1:12" x14ac:dyDescent="0.35">
      <c r="A86" s="148" t="s">
        <v>35</v>
      </c>
      <c r="B86" s="48">
        <v>13337.5634765625</v>
      </c>
      <c r="C86" s="19">
        <f t="shared" si="32"/>
        <v>3489.859130859375</v>
      </c>
      <c r="D86" s="40">
        <v>315.0546875</v>
      </c>
      <c r="E86" s="40">
        <v>3158.804443359375</v>
      </c>
      <c r="F86" s="40">
        <v>16</v>
      </c>
      <c r="G86" s="21">
        <f t="shared" si="33"/>
        <v>9847.7044982910156</v>
      </c>
      <c r="H86" s="40">
        <v>7392.78759765625</v>
      </c>
      <c r="I86" s="40">
        <v>1078.787841796875</v>
      </c>
      <c r="J86" s="40">
        <v>196.66322326660156</v>
      </c>
      <c r="K86" s="40">
        <v>203.08418273925781</v>
      </c>
      <c r="L86" s="40">
        <v>976.38165283203125</v>
      </c>
    </row>
    <row r="87" spans="1:12" ht="15" thickBot="1" x14ac:dyDescent="0.4">
      <c r="A87" s="148" t="s">
        <v>36</v>
      </c>
      <c r="B87" s="48">
        <v>9080.34765625</v>
      </c>
      <c r="C87" s="19">
        <f t="shared" si="32"/>
        <v>2967.0943984985352</v>
      </c>
      <c r="D87" s="40">
        <v>82.003578186035156</v>
      </c>
      <c r="E87" s="40">
        <v>2678.18798828125</v>
      </c>
      <c r="F87" s="40">
        <v>206.90283203125</v>
      </c>
      <c r="G87" s="21">
        <f t="shared" si="33"/>
        <v>6113.2529754638672</v>
      </c>
      <c r="H87" s="40">
        <v>4085.5888671875</v>
      </c>
      <c r="I87" s="40">
        <v>913.522705078125</v>
      </c>
      <c r="J87" s="40">
        <v>304.45230102539063</v>
      </c>
      <c r="K87" s="40">
        <v>196.48030090332031</v>
      </c>
      <c r="L87" s="40">
        <v>613.20880126953125</v>
      </c>
    </row>
    <row r="88" spans="1:12" ht="16" thickBot="1" x14ac:dyDescent="0.4">
      <c r="A88" s="13" t="s">
        <v>289</v>
      </c>
      <c r="B88" s="22"/>
      <c r="C88" s="22"/>
      <c r="D88" s="22"/>
      <c r="E88" s="22"/>
      <c r="F88" s="22"/>
      <c r="G88" s="22"/>
      <c r="H88" s="22"/>
      <c r="I88" s="22"/>
      <c r="J88" s="22"/>
      <c r="K88" s="22"/>
      <c r="L88" s="22"/>
    </row>
    <row r="89" spans="1:12" x14ac:dyDescent="0.35">
      <c r="A89" s="147">
        <v>0</v>
      </c>
      <c r="B89" s="27">
        <f t="shared" ref="B89:B93" si="34">B83/B$5</f>
        <v>6.0746209569882123E-2</v>
      </c>
      <c r="C89" s="45">
        <f t="shared" ref="C89:L89" si="35">C83/C$5</f>
        <v>4.9346861664195558E-2</v>
      </c>
      <c r="D89" s="46">
        <f t="shared" si="35"/>
        <v>0.26209198330594635</v>
      </c>
      <c r="E89" s="46">
        <f t="shared" si="35"/>
        <v>3.1756201718733716E-2</v>
      </c>
      <c r="F89" s="46">
        <f t="shared" si="35"/>
        <v>5.7876598177404828E-2</v>
      </c>
      <c r="G89" s="47">
        <f t="shared" si="35"/>
        <v>6.7400115784249717E-2</v>
      </c>
      <c r="H89" s="46">
        <f t="shared" si="35"/>
        <v>6.9286884217255387E-2</v>
      </c>
      <c r="I89" s="46">
        <f t="shared" si="35"/>
        <v>7.2590582393609826E-2</v>
      </c>
      <c r="J89" s="46">
        <f t="shared" si="35"/>
        <v>1.0576192171938474E-2</v>
      </c>
      <c r="K89" s="46">
        <f t="shared" si="35"/>
        <v>1.818832717965338E-2</v>
      </c>
      <c r="L89" s="46">
        <f t="shared" si="35"/>
        <v>7.0935997846749144E-2</v>
      </c>
    </row>
    <row r="90" spans="1:12" x14ac:dyDescent="0.35">
      <c r="A90" s="148" t="s">
        <v>33</v>
      </c>
      <c r="B90" s="27">
        <f t="shared" si="34"/>
        <v>0.30872345205622148</v>
      </c>
      <c r="C90" s="45">
        <f t="shared" ref="C90:L90" si="36">C84/C$5</f>
        <v>0.38811612514435301</v>
      </c>
      <c r="D90" s="46">
        <f t="shared" si="36"/>
        <v>0.17579565147294632</v>
      </c>
      <c r="E90" s="46">
        <f t="shared" si="36"/>
        <v>0.4040147100668664</v>
      </c>
      <c r="F90" s="46">
        <f t="shared" si="36"/>
        <v>0.44380558856821584</v>
      </c>
      <c r="G90" s="47">
        <f t="shared" si="36"/>
        <v>0.26238119849972402</v>
      </c>
      <c r="H90" s="46">
        <f t="shared" si="36"/>
        <v>0.28491358435130021</v>
      </c>
      <c r="I90" s="46">
        <f t="shared" si="36"/>
        <v>0.24057264970035921</v>
      </c>
      <c r="J90" s="46">
        <f t="shared" si="36"/>
        <v>0.17481551454545702</v>
      </c>
      <c r="K90" s="46">
        <f t="shared" si="36"/>
        <v>0.19110998547319558</v>
      </c>
      <c r="L90" s="46">
        <f t="shared" si="36"/>
        <v>0.11775830952678167</v>
      </c>
    </row>
    <row r="91" spans="1:12" x14ac:dyDescent="0.35">
      <c r="A91" s="148" t="s">
        <v>34</v>
      </c>
      <c r="B91" s="27">
        <f t="shared" si="34"/>
        <v>0.22156342341772034</v>
      </c>
      <c r="C91" s="45">
        <f t="shared" ref="C91:L91" si="37">C85/C$5</f>
        <v>0.24499322445404545</v>
      </c>
      <c r="D91" s="46">
        <f>D85/D$5</f>
        <v>0.30419409458554753</v>
      </c>
      <c r="E91" s="46">
        <f t="shared" si="37"/>
        <v>0.2453667596261479</v>
      </c>
      <c r="F91" s="46">
        <f t="shared" si="37"/>
        <v>4.3228369884203421E-2</v>
      </c>
      <c r="G91" s="47">
        <f t="shared" si="37"/>
        <v>0.20788722299924187</v>
      </c>
      <c r="H91" s="46">
        <f t="shared" si="37"/>
        <v>0.2024031084967578</v>
      </c>
      <c r="I91" s="46">
        <f t="shared" si="37"/>
        <v>0.25370330160410876</v>
      </c>
      <c r="J91" s="46">
        <f t="shared" si="37"/>
        <v>0.14677518348674834</v>
      </c>
      <c r="K91" s="46">
        <f t="shared" si="37"/>
        <v>0.30684812815172774</v>
      </c>
      <c r="L91" s="46">
        <f t="shared" si="37"/>
        <v>0.15725380944784606</v>
      </c>
    </row>
    <row r="92" spans="1:12" x14ac:dyDescent="0.35">
      <c r="A92" s="148" t="s">
        <v>35</v>
      </c>
      <c r="B92" s="27">
        <f t="shared" si="34"/>
        <v>0.23389172755817164</v>
      </c>
      <c r="C92" s="45">
        <f t="shared" ref="C92:L92" si="38">C86/C$5</f>
        <v>0.1660447172374426</v>
      </c>
      <c r="D92" s="46">
        <f t="shared" si="38"/>
        <v>0.20331861935268947</v>
      </c>
      <c r="E92" s="46">
        <f t="shared" si="38"/>
        <v>0.16644362156894063</v>
      </c>
      <c r="F92" s="46">
        <f t="shared" si="38"/>
        <v>3.2666396847673099E-2</v>
      </c>
      <c r="G92" s="47">
        <f t="shared" si="38"/>
        <v>0.27349466998932376</v>
      </c>
      <c r="H92" s="46">
        <f t="shared" si="38"/>
        <v>0.27621147285971032</v>
      </c>
      <c r="I92" s="46">
        <f t="shared" si="38"/>
        <v>0.21151319857270795</v>
      </c>
      <c r="J92" s="46">
        <f t="shared" si="38"/>
        <v>0.26074007922314341</v>
      </c>
      <c r="K92" s="46">
        <f t="shared" si="38"/>
        <v>0.23241772091086024</v>
      </c>
      <c r="L92" s="46">
        <f t="shared" si="38"/>
        <v>0.38843863266243944</v>
      </c>
    </row>
    <row r="93" spans="1:12" x14ac:dyDescent="0.35">
      <c r="A93" s="149" t="s">
        <v>36</v>
      </c>
      <c r="B93" s="28">
        <f t="shared" si="34"/>
        <v>0.15923584572858435</v>
      </c>
      <c r="C93" s="29">
        <f t="shared" ref="C93:L93" si="39">C87/C$5</f>
        <v>0.14117198773412079</v>
      </c>
      <c r="D93" s="30">
        <f t="shared" si="39"/>
        <v>5.292050859825722E-2</v>
      </c>
      <c r="E93" s="30">
        <f t="shared" si="39"/>
        <v>0.14111899486183296</v>
      </c>
      <c r="F93" s="30">
        <f t="shared" si="39"/>
        <v>0.42242312625251638</v>
      </c>
      <c r="G93" s="31">
        <f t="shared" si="39"/>
        <v>0.16977988173547379</v>
      </c>
      <c r="H93" s="30">
        <f t="shared" si="39"/>
        <v>0.15264695537348608</v>
      </c>
      <c r="I93" s="30">
        <f t="shared" si="39"/>
        <v>0.17911038837629814</v>
      </c>
      <c r="J93" s="30">
        <f t="shared" si="39"/>
        <v>0.40364901871569148</v>
      </c>
      <c r="K93" s="30">
        <f t="shared" si="39"/>
        <v>0.22485997246993983</v>
      </c>
      <c r="L93" s="30">
        <f t="shared" si="39"/>
        <v>0.24395582158966198</v>
      </c>
    </row>
    <row r="94" spans="1:12" x14ac:dyDescent="0.35">
      <c r="A94" s="150"/>
      <c r="B94" s="42"/>
    </row>
    <row r="95" spans="1:12" x14ac:dyDescent="0.35">
      <c r="A95" s="150"/>
      <c r="B95" s="42"/>
    </row>
    <row r="96" spans="1:12" ht="18.5" thickBot="1" x14ac:dyDescent="0.4">
      <c r="A96" s="193" t="s">
        <v>37</v>
      </c>
      <c r="B96" s="194"/>
      <c r="C96" s="194"/>
      <c r="D96" s="194"/>
      <c r="E96" s="194"/>
      <c r="F96" s="194"/>
      <c r="G96" s="194"/>
      <c r="H96" s="194"/>
      <c r="I96" s="194"/>
      <c r="J96" s="194"/>
      <c r="K96" s="194"/>
      <c r="L96" s="194"/>
    </row>
    <row r="97" spans="1:12" ht="32" thickBot="1" x14ac:dyDescent="0.4">
      <c r="A97" s="138"/>
      <c r="B97" s="7" t="s">
        <v>1</v>
      </c>
      <c r="C97" s="8" t="s">
        <v>315</v>
      </c>
      <c r="D97" s="9" t="s">
        <v>316</v>
      </c>
      <c r="E97" s="9" t="s">
        <v>317</v>
      </c>
      <c r="F97" s="9" t="s">
        <v>318</v>
      </c>
      <c r="G97" s="10" t="s">
        <v>319</v>
      </c>
      <c r="H97" s="11" t="s">
        <v>320</v>
      </c>
      <c r="I97" s="11" t="s">
        <v>321</v>
      </c>
      <c r="J97" s="11" t="s">
        <v>322</v>
      </c>
      <c r="K97" s="11" t="s">
        <v>323</v>
      </c>
      <c r="L97" s="11" t="s">
        <v>324</v>
      </c>
    </row>
    <row r="98" spans="1:12" ht="16" thickBot="1" x14ac:dyDescent="0.4">
      <c r="A98" s="13" t="s">
        <v>38</v>
      </c>
      <c r="B98" s="35"/>
      <c r="C98" s="36"/>
      <c r="D98" s="37"/>
      <c r="E98" s="37"/>
      <c r="F98" s="37"/>
      <c r="G98" s="36"/>
      <c r="H98" s="37"/>
      <c r="I98" s="37"/>
      <c r="J98" s="37"/>
      <c r="K98" s="37"/>
      <c r="L98" s="38"/>
    </row>
    <row r="99" spans="1:12" x14ac:dyDescent="0.35">
      <c r="A99" s="147" t="s">
        <v>39</v>
      </c>
      <c r="B99" s="48">
        <v>36426.87109375</v>
      </c>
      <c r="C99" s="19">
        <f t="shared" ref="C99:C101" si="40">SUM(D99:F99)</f>
        <v>13016.193511962891</v>
      </c>
      <c r="D99" s="40">
        <v>1004.8008422851563</v>
      </c>
      <c r="E99" s="40">
        <v>11966.1572265625</v>
      </c>
      <c r="F99" s="40">
        <v>45.235443115234375</v>
      </c>
      <c r="G99" s="21">
        <f t="shared" ref="G99:G102" si="41">SUM(H99:L99)</f>
        <v>23410.676971435547</v>
      </c>
      <c r="H99" s="40">
        <v>17359.23046875</v>
      </c>
      <c r="I99" s="40">
        <v>3580.27978515625</v>
      </c>
      <c r="J99" s="40">
        <v>419.74319458007813</v>
      </c>
      <c r="K99" s="40">
        <v>532.42523193359375</v>
      </c>
      <c r="L99" s="40">
        <v>1518.998291015625</v>
      </c>
    </row>
    <row r="100" spans="1:12" x14ac:dyDescent="0.35">
      <c r="A100" s="148" t="s">
        <v>40</v>
      </c>
      <c r="B100" s="48">
        <v>11052.888671875</v>
      </c>
      <c r="C100" s="19">
        <f t="shared" si="40"/>
        <v>3439.5168552398682</v>
      </c>
      <c r="D100" s="40">
        <v>146.98838806152344</v>
      </c>
      <c r="E100" s="40">
        <v>3284.278076171875</v>
      </c>
      <c r="F100" s="40">
        <v>8.2503910064697266</v>
      </c>
      <c r="G100" s="21">
        <f t="shared" si="41"/>
        <v>7613.3717041015625</v>
      </c>
      <c r="H100" s="40">
        <v>6123.6591796875</v>
      </c>
      <c r="I100" s="40">
        <v>577.0111083984375</v>
      </c>
      <c r="J100" s="40">
        <v>121.13699340820313</v>
      </c>
      <c r="K100" s="40">
        <v>393.11886596679688</v>
      </c>
      <c r="L100" s="40">
        <v>398.445556640625</v>
      </c>
    </row>
    <row r="101" spans="1:12" x14ac:dyDescent="0.35">
      <c r="A101" s="148" t="s">
        <v>41</v>
      </c>
      <c r="B101" s="48">
        <v>23572.447265625</v>
      </c>
      <c r="C101" s="19">
        <f t="shared" si="40"/>
        <v>8640.94970703125</v>
      </c>
      <c r="D101" s="40">
        <v>797.60516357421875</v>
      </c>
      <c r="E101" s="40">
        <v>7419.05517578125</v>
      </c>
      <c r="F101" s="40">
        <v>424.28936767578125</v>
      </c>
      <c r="G101" s="21">
        <f t="shared" si="41"/>
        <v>14931.497161865234</v>
      </c>
      <c r="H101" s="40">
        <v>9968.3828125</v>
      </c>
      <c r="I101" s="40">
        <v>2729.38525390625</v>
      </c>
      <c r="J101" s="40">
        <v>413.426513671875</v>
      </c>
      <c r="K101" s="40">
        <v>503.83139038085938</v>
      </c>
      <c r="L101" s="40">
        <v>1316.47119140625</v>
      </c>
    </row>
    <row r="102" spans="1:12" ht="15" thickBot="1" x14ac:dyDescent="0.4">
      <c r="A102" s="148" t="s">
        <v>42</v>
      </c>
      <c r="B102" s="48">
        <v>9095.42578125</v>
      </c>
      <c r="C102" s="19">
        <f>SUM(D102:F102)</f>
        <v>2506.1227951049805</v>
      </c>
      <c r="D102" s="40">
        <v>94.595787048339844</v>
      </c>
      <c r="E102" s="40">
        <v>2202.644775390625</v>
      </c>
      <c r="F102" s="40">
        <v>208.88223266601563</v>
      </c>
      <c r="G102" s="21">
        <f t="shared" si="41"/>
        <v>6589.3026580810547</v>
      </c>
      <c r="H102" s="40">
        <v>4612.6015625</v>
      </c>
      <c r="I102" s="40">
        <v>1267.32373046875</v>
      </c>
      <c r="J102" s="40">
        <v>41.466415405273438</v>
      </c>
      <c r="K102" s="40">
        <v>180.6912841796875</v>
      </c>
      <c r="L102" s="40">
        <v>487.21966552734375</v>
      </c>
    </row>
    <row r="103" spans="1:12" ht="16" thickBot="1" x14ac:dyDescent="0.4">
      <c r="A103" s="13" t="s">
        <v>289</v>
      </c>
      <c r="B103" s="22"/>
      <c r="C103" s="22"/>
      <c r="D103" s="22"/>
      <c r="E103" s="22"/>
      <c r="F103" s="22"/>
      <c r="G103" s="22"/>
      <c r="H103" s="22"/>
      <c r="I103" s="22"/>
      <c r="J103" s="22"/>
      <c r="K103" s="22"/>
      <c r="L103" s="22"/>
    </row>
    <row r="104" spans="1:12" x14ac:dyDescent="0.35">
      <c r="A104" s="147" t="s">
        <v>39</v>
      </c>
      <c r="B104" s="27">
        <f t="shared" ref="B104:L107" si="42">B99/B$5</f>
        <v>0.63879312174429215</v>
      </c>
      <c r="C104" s="45">
        <f t="shared" si="42"/>
        <v>0.61930011790175099</v>
      </c>
      <c r="D104" s="46">
        <f t="shared" si="42"/>
        <v>0.64844208984460028</v>
      </c>
      <c r="E104" s="46">
        <f t="shared" si="42"/>
        <v>0.63052036957826307</v>
      </c>
      <c r="F104" s="46">
        <f t="shared" si="42"/>
        <v>9.2354933523911761E-2</v>
      </c>
      <c r="G104" s="47">
        <f t="shared" si="42"/>
        <v>0.65017135451622843</v>
      </c>
      <c r="H104" s="46">
        <f t="shared" si="42"/>
        <v>0.64858059996268635</v>
      </c>
      <c r="I104" s="46">
        <f t="shared" si="42"/>
        <v>0.70196974771448495</v>
      </c>
      <c r="J104" s="46">
        <f t="shared" si="42"/>
        <v>0.55650401732620869</v>
      </c>
      <c r="K104" s="46">
        <f t="shared" si="42"/>
        <v>0.60932888663377482</v>
      </c>
      <c r="L104" s="46">
        <f t="shared" si="42"/>
        <v>0.60431043277725016</v>
      </c>
    </row>
    <row r="105" spans="1:12" x14ac:dyDescent="0.35">
      <c r="A105" s="148" t="s">
        <v>40</v>
      </c>
      <c r="B105" s="27">
        <f t="shared" si="42"/>
        <v>0.19382694826651123</v>
      </c>
      <c r="C105" s="45">
        <f t="shared" si="42"/>
        <v>0.16364947186882167</v>
      </c>
      <c r="D105" s="46">
        <f t="shared" si="42"/>
        <v>9.4858058956974856E-2</v>
      </c>
      <c r="E105" s="46">
        <f t="shared" si="42"/>
        <v>0.17305507417108829</v>
      </c>
      <c r="F105" s="46">
        <f t="shared" si="42"/>
        <v>1.6844409172863326E-2</v>
      </c>
      <c r="G105" s="47">
        <f t="shared" si="42"/>
        <v>0.21144182200843484</v>
      </c>
      <c r="H105" s="46">
        <f t="shared" si="42"/>
        <v>0.22879392907874233</v>
      </c>
      <c r="I105" s="46">
        <f t="shared" si="42"/>
        <v>0.11313203618058291</v>
      </c>
      <c r="J105" s="46">
        <f t="shared" si="42"/>
        <v>0.16060587604267273</v>
      </c>
      <c r="K105" s="46">
        <f t="shared" si="42"/>
        <v>0.44990106882116498</v>
      </c>
      <c r="L105" s="46">
        <f t="shared" si="42"/>
        <v>0.15851552183819517</v>
      </c>
    </row>
    <row r="106" spans="1:12" x14ac:dyDescent="0.35">
      <c r="A106" s="148" t="s">
        <v>41</v>
      </c>
      <c r="B106" s="27">
        <f t="shared" si="42"/>
        <v>0.41337388372466838</v>
      </c>
      <c r="C106" s="45">
        <f t="shared" si="42"/>
        <v>0.41112950321683961</v>
      </c>
      <c r="D106" s="46">
        <f t="shared" si="42"/>
        <v>0.51472962339748141</v>
      </c>
      <c r="E106" s="46">
        <f t="shared" si="42"/>
        <v>0.39092461537871026</v>
      </c>
      <c r="F106" s="46">
        <f t="shared" si="42"/>
        <v>0.86625030392158464</v>
      </c>
      <c r="G106" s="47">
        <f t="shared" si="42"/>
        <v>0.4146839387229323</v>
      </c>
      <c r="H106" s="46">
        <f t="shared" si="42"/>
        <v>0.37244160775604546</v>
      </c>
      <c r="I106" s="46">
        <f t="shared" si="42"/>
        <v>0.53513859057710211</v>
      </c>
      <c r="J106" s="46">
        <f t="shared" si="42"/>
        <v>0.54812923401352254</v>
      </c>
      <c r="K106" s="46">
        <f t="shared" si="42"/>
        <v>0.57660494232588499</v>
      </c>
      <c r="L106" s="46">
        <f t="shared" si="42"/>
        <v>0.52373809774701696</v>
      </c>
    </row>
    <row r="107" spans="1:12" x14ac:dyDescent="0.35">
      <c r="A107" s="149" t="s">
        <v>42</v>
      </c>
      <c r="B107" s="28">
        <f t="shared" si="42"/>
        <v>0.15950026049300406</v>
      </c>
      <c r="C107" s="29">
        <f t="shared" si="42"/>
        <v>0.11923932607934365</v>
      </c>
      <c r="D107" s="30">
        <f t="shared" si="42"/>
        <v>6.10468137194419E-2</v>
      </c>
      <c r="E107" s="30">
        <f t="shared" si="42"/>
        <v>0.11606168726799265</v>
      </c>
      <c r="F107" s="30">
        <f t="shared" si="42"/>
        <v>0.42646436916850328</v>
      </c>
      <c r="G107" s="31">
        <f t="shared" si="42"/>
        <v>0.18300093755294927</v>
      </c>
      <c r="H107" s="30">
        <f t="shared" si="42"/>
        <v>0.17233735643873252</v>
      </c>
      <c r="I107" s="30">
        <f t="shared" si="42"/>
        <v>0.2484786029958001</v>
      </c>
      <c r="J107" s="30">
        <f t="shared" si="42"/>
        <v>5.4977012266364686E-2</v>
      </c>
      <c r="K107" s="30">
        <f t="shared" si="42"/>
        <v>0.20679038559796911</v>
      </c>
      <c r="L107" s="30">
        <f t="shared" si="42"/>
        <v>0.19383295470039968</v>
      </c>
    </row>
    <row r="108" spans="1:12" x14ac:dyDescent="0.35">
      <c r="A108" s="3"/>
      <c r="B108" s="42"/>
    </row>
    <row r="109" spans="1:12" x14ac:dyDescent="0.35">
      <c r="B109" s="49"/>
    </row>
    <row r="110" spans="1:12" ht="18.5" thickBot="1" x14ac:dyDescent="0.4">
      <c r="A110" s="193" t="s">
        <v>43</v>
      </c>
      <c r="B110" s="194"/>
      <c r="C110" s="194"/>
      <c r="D110" s="194"/>
      <c r="E110" s="194"/>
      <c r="F110" s="194"/>
      <c r="G110" s="194"/>
      <c r="H110" s="194"/>
      <c r="I110" s="194"/>
      <c r="J110" s="194"/>
      <c r="K110" s="194"/>
      <c r="L110" s="194"/>
    </row>
    <row r="111" spans="1:12" ht="32" thickBot="1" x14ac:dyDescent="0.4">
      <c r="A111" s="138"/>
      <c r="B111" s="7" t="s">
        <v>1</v>
      </c>
      <c r="C111" s="8" t="s">
        <v>315</v>
      </c>
      <c r="D111" s="9" t="s">
        <v>316</v>
      </c>
      <c r="E111" s="9" t="s">
        <v>317</v>
      </c>
      <c r="F111" s="9" t="s">
        <v>318</v>
      </c>
      <c r="G111" s="10" t="s">
        <v>319</v>
      </c>
      <c r="H111" s="11" t="s">
        <v>320</v>
      </c>
      <c r="I111" s="11" t="s">
        <v>321</v>
      </c>
      <c r="J111" s="11" t="s">
        <v>322</v>
      </c>
      <c r="K111" s="11" t="s">
        <v>323</v>
      </c>
      <c r="L111" s="11" t="s">
        <v>324</v>
      </c>
    </row>
    <row r="112" spans="1:12" ht="16" thickBot="1" x14ac:dyDescent="0.4">
      <c r="A112" s="13" t="s">
        <v>3</v>
      </c>
      <c r="B112" s="35"/>
      <c r="C112" s="36"/>
      <c r="D112" s="37"/>
      <c r="E112" s="37"/>
      <c r="F112" s="37"/>
      <c r="G112" s="36"/>
      <c r="H112" s="37"/>
      <c r="I112" s="37"/>
      <c r="J112" s="37"/>
      <c r="K112" s="37"/>
      <c r="L112" s="38"/>
    </row>
    <row r="113" spans="1:12" x14ac:dyDescent="0.35">
      <c r="A113" s="147" t="s">
        <v>44</v>
      </c>
      <c r="B113" s="48">
        <v>10709.5361328125</v>
      </c>
      <c r="C113" s="19">
        <f t="shared" ref="C113:C115" si="43">SUM(D113:F113)</f>
        <v>3540.2665271759033</v>
      </c>
      <c r="D113" s="40">
        <v>58.053489685058594</v>
      </c>
      <c r="E113" s="40">
        <v>3473.962646484375</v>
      </c>
      <c r="F113" s="40">
        <v>8.2503910064697266</v>
      </c>
      <c r="G113" s="21">
        <f t="shared" ref="G113:G116" si="44">SUM(H113:L113)</f>
        <v>7169.2701721191406</v>
      </c>
      <c r="H113" s="40">
        <v>5469.3447265625</v>
      </c>
      <c r="I113" s="40">
        <v>1041.558349609375</v>
      </c>
      <c r="J113" s="40">
        <v>110.68511962890625</v>
      </c>
      <c r="K113" s="40">
        <v>274.33380126953125</v>
      </c>
      <c r="L113" s="40">
        <v>273.34817504882813</v>
      </c>
    </row>
    <row r="114" spans="1:12" x14ac:dyDescent="0.35">
      <c r="A114" s="148" t="s">
        <v>45</v>
      </c>
      <c r="B114" s="48">
        <v>12742.5205078125</v>
      </c>
      <c r="C114" s="19">
        <f t="shared" si="43"/>
        <v>5392.6574096679688</v>
      </c>
      <c r="D114" s="40">
        <v>293.89898681640625</v>
      </c>
      <c r="E114" s="40">
        <v>4878.89697265625</v>
      </c>
      <c r="F114" s="40">
        <v>219.8614501953125</v>
      </c>
      <c r="G114" s="21">
        <f t="shared" si="44"/>
        <v>7349.8633422851563</v>
      </c>
      <c r="H114" s="40">
        <v>5238.87646484375</v>
      </c>
      <c r="I114" s="40">
        <v>1343.8336181640625</v>
      </c>
      <c r="J114" s="40">
        <v>126.27081298828125</v>
      </c>
      <c r="K114" s="40">
        <v>346.75335693359375</v>
      </c>
      <c r="L114" s="40">
        <v>294.12908935546875</v>
      </c>
    </row>
    <row r="115" spans="1:12" x14ac:dyDescent="0.35">
      <c r="A115" s="148" t="s">
        <v>46</v>
      </c>
      <c r="B115" s="48">
        <v>8131.919921875</v>
      </c>
      <c r="C115" s="19">
        <f t="shared" si="43"/>
        <v>2570.1863632202148</v>
      </c>
      <c r="D115" s="40">
        <v>52.118003845214844</v>
      </c>
      <c r="E115" s="40">
        <v>2518.068359375</v>
      </c>
      <c r="F115" s="40"/>
      <c r="G115" s="21">
        <f t="shared" si="44"/>
        <v>5561.7337646484375</v>
      </c>
      <c r="H115" s="40">
        <v>3316.07958984375</v>
      </c>
      <c r="I115" s="40">
        <v>1121.429443359375</v>
      </c>
      <c r="J115" s="40">
        <v>253.99673461914063</v>
      </c>
      <c r="K115" s="40">
        <v>425.15127563476563</v>
      </c>
      <c r="L115" s="40">
        <v>445.07672119140625</v>
      </c>
    </row>
    <row r="116" spans="1:12" ht="15" thickBot="1" x14ac:dyDescent="0.4">
      <c r="A116" s="148" t="s">
        <v>47</v>
      </c>
      <c r="B116" s="48">
        <v>14376.6220703125</v>
      </c>
      <c r="C116" s="19">
        <f>SUM(D116:F116)</f>
        <v>4657.5081491470337</v>
      </c>
      <c r="D116" s="40">
        <v>375.5894775390625</v>
      </c>
      <c r="E116" s="40">
        <v>4270.939453125</v>
      </c>
      <c r="F116" s="40">
        <v>10.979218482971191</v>
      </c>
      <c r="G116" s="21">
        <f t="shared" si="44"/>
        <v>9719.1139221191406</v>
      </c>
      <c r="H116" s="40">
        <v>6570.4140625</v>
      </c>
      <c r="I116" s="40">
        <v>1600.2828369140625</v>
      </c>
      <c r="J116" s="40">
        <v>256.46420288085938</v>
      </c>
      <c r="K116" s="40">
        <v>438.13934326171875</v>
      </c>
      <c r="L116" s="40">
        <v>853.8134765625</v>
      </c>
    </row>
    <row r="117" spans="1:12" ht="16" thickBot="1" x14ac:dyDescent="0.4">
      <c r="A117" s="13" t="s">
        <v>327</v>
      </c>
      <c r="B117" s="22"/>
      <c r="C117" s="22"/>
      <c r="D117" s="22"/>
      <c r="E117" s="22"/>
      <c r="F117" s="22"/>
      <c r="G117" s="22"/>
      <c r="H117" s="22"/>
      <c r="I117" s="22"/>
      <c r="J117" s="22"/>
      <c r="K117" s="22"/>
      <c r="L117" s="22"/>
    </row>
    <row r="118" spans="1:12" x14ac:dyDescent="0.35">
      <c r="A118" s="147" t="s">
        <v>44</v>
      </c>
      <c r="B118" s="27">
        <f>B113/B$5</f>
        <v>0.18780580964820712</v>
      </c>
      <c r="C118" s="45">
        <f t="shared" ref="C118:L118" si="45">C113/C$5</f>
        <v>0.1684430609969492</v>
      </c>
      <c r="D118" s="46">
        <f t="shared" si="45"/>
        <v>3.7464465185498036E-2</v>
      </c>
      <c r="E118" s="46">
        <f t="shared" si="45"/>
        <v>0.18304992741530635</v>
      </c>
      <c r="F118" s="46">
        <f t="shared" si="45"/>
        <v>1.6844409172863326E-2</v>
      </c>
      <c r="G118" s="47">
        <f t="shared" si="45"/>
        <v>0.19910804392315987</v>
      </c>
      <c r="H118" s="46">
        <f t="shared" si="45"/>
        <v>0.20434724284250458</v>
      </c>
      <c r="I118" s="46">
        <f t="shared" si="45"/>
        <v>0.20421377539724869</v>
      </c>
      <c r="J118" s="46">
        <f t="shared" si="45"/>
        <v>0.14674857038085218</v>
      </c>
      <c r="K118" s="46">
        <f t="shared" si="45"/>
        <v>0.31395865497678654</v>
      </c>
      <c r="L118" s="46">
        <f t="shared" si="45"/>
        <v>0.10874742581321949</v>
      </c>
    </row>
    <row r="119" spans="1:12" x14ac:dyDescent="0.35">
      <c r="A119" s="148" t="s">
        <v>45</v>
      </c>
      <c r="B119" s="27">
        <f t="shared" ref="B119:B121" si="46">B114/B$5</f>
        <v>0.22345686603516202</v>
      </c>
      <c r="C119" s="45">
        <f t="shared" ref="C119:L119" si="47">C114/C$5</f>
        <v>0.25657834347205316</v>
      </c>
      <c r="D119" s="46">
        <f t="shared" si="47"/>
        <v>0.18966591705976762</v>
      </c>
      <c r="E119" s="46">
        <f t="shared" si="47"/>
        <v>0.25707868149223673</v>
      </c>
      <c r="F119" s="46">
        <f t="shared" si="47"/>
        <v>0.44888008647406208</v>
      </c>
      <c r="G119" s="47">
        <f t="shared" si="47"/>
        <v>0.20412355484608122</v>
      </c>
      <c r="H119" s="46">
        <f t="shared" si="47"/>
        <v>0.19573642085203719</v>
      </c>
      <c r="I119" s="46">
        <f t="shared" si="47"/>
        <v>0.2634795609616587</v>
      </c>
      <c r="J119" s="46">
        <f t="shared" si="47"/>
        <v>0.16741239788134041</v>
      </c>
      <c r="K119" s="46">
        <f t="shared" si="47"/>
        <v>0.39683851223494071</v>
      </c>
      <c r="L119" s="46">
        <f t="shared" si="47"/>
        <v>0.11701479740437276</v>
      </c>
    </row>
    <row r="120" spans="1:12" x14ac:dyDescent="0.35">
      <c r="A120" s="148" t="s">
        <v>46</v>
      </c>
      <c r="B120" s="27">
        <f t="shared" si="46"/>
        <v>0.14260391729226521</v>
      </c>
      <c r="C120" s="45">
        <f t="shared" ref="C120:L120" si="48">C115/C$5</f>
        <v>0.1222874196137942</v>
      </c>
      <c r="D120" s="46">
        <f>D115/D$5</f>
        <v>3.3634035631440157E-2</v>
      </c>
      <c r="E120" s="46">
        <f t="shared" si="48"/>
        <v>0.13268197655401776</v>
      </c>
      <c r="F120" s="46">
        <f t="shared" si="48"/>
        <v>0</v>
      </c>
      <c r="G120" s="47">
        <f t="shared" si="48"/>
        <v>0.15446285383512251</v>
      </c>
      <c r="H120" s="46">
        <f t="shared" si="48"/>
        <v>0.12389632672811381</v>
      </c>
      <c r="I120" s="46">
        <f t="shared" si="48"/>
        <v>0.21987375028575329</v>
      </c>
      <c r="J120" s="46">
        <f t="shared" si="48"/>
        <v>0.33675400823282203</v>
      </c>
      <c r="K120" s="46">
        <f t="shared" si="48"/>
        <v>0.48656024901872319</v>
      </c>
      <c r="L120" s="46">
        <f t="shared" si="48"/>
        <v>0.17706702344110245</v>
      </c>
    </row>
    <row r="121" spans="1:12" x14ac:dyDescent="0.35">
      <c r="A121" s="149" t="s">
        <v>47</v>
      </c>
      <c r="B121" s="28">
        <f t="shared" si="46"/>
        <v>0.2521129873822327</v>
      </c>
      <c r="C121" s="29">
        <f t="shared" ref="C121:L121" si="49">C116/C$5</f>
        <v>0.22160052731577334</v>
      </c>
      <c r="D121" s="30">
        <f t="shared" si="49"/>
        <v>0.24238437657474993</v>
      </c>
      <c r="E121" s="30">
        <f t="shared" si="49"/>
        <v>0.22504420353536916</v>
      </c>
      <c r="F121" s="30">
        <f t="shared" si="49"/>
        <v>2.2415719252627773E-2</v>
      </c>
      <c r="G121" s="31">
        <f t="shared" si="49"/>
        <v>0.26992339739478488</v>
      </c>
      <c r="H121" s="30">
        <f t="shared" si="49"/>
        <v>0.24548571449241083</v>
      </c>
      <c r="I121" s="30">
        <f t="shared" si="49"/>
        <v>0.31376043401908593</v>
      </c>
      <c r="J121" s="30">
        <f t="shared" si="49"/>
        <v>0.34002542756255089</v>
      </c>
      <c r="K121" s="30">
        <f t="shared" si="49"/>
        <v>0.50142431689528577</v>
      </c>
      <c r="L121" s="30">
        <f t="shared" si="49"/>
        <v>0.33967674261670744</v>
      </c>
    </row>
    <row r="122" spans="1:12" ht="18" x14ac:dyDescent="0.35">
      <c r="A122" s="151"/>
      <c r="B122" s="50"/>
    </row>
    <row r="123" spans="1:12" ht="18" x14ac:dyDescent="0.35">
      <c r="A123" s="151"/>
      <c r="B123" s="50"/>
    </row>
    <row r="124" spans="1:12" ht="18.5" thickBot="1" x14ac:dyDescent="0.4">
      <c r="A124" s="193" t="s">
        <v>48</v>
      </c>
      <c r="B124" s="194"/>
      <c r="C124" s="194"/>
      <c r="D124" s="194"/>
      <c r="E124" s="194"/>
      <c r="F124" s="194"/>
      <c r="G124" s="194"/>
      <c r="H124" s="194"/>
      <c r="I124" s="194"/>
      <c r="J124" s="194"/>
      <c r="K124" s="194"/>
      <c r="L124" s="194"/>
    </row>
    <row r="125" spans="1:12" ht="32" thickBot="1" x14ac:dyDescent="0.4">
      <c r="A125" s="138"/>
      <c r="B125" s="7" t="s">
        <v>1</v>
      </c>
      <c r="C125" s="8" t="s">
        <v>315</v>
      </c>
      <c r="D125" s="9" t="s">
        <v>316</v>
      </c>
      <c r="E125" s="9" t="s">
        <v>317</v>
      </c>
      <c r="F125" s="9" t="s">
        <v>318</v>
      </c>
      <c r="G125" s="10" t="s">
        <v>319</v>
      </c>
      <c r="H125" s="11" t="s">
        <v>320</v>
      </c>
      <c r="I125" s="11" t="s">
        <v>321</v>
      </c>
      <c r="J125" s="11" t="s">
        <v>322</v>
      </c>
      <c r="K125" s="11" t="s">
        <v>323</v>
      </c>
      <c r="L125" s="11" t="s">
        <v>324</v>
      </c>
    </row>
    <row r="126" spans="1:12" ht="16" thickBot="1" x14ac:dyDescent="0.4">
      <c r="A126" s="13" t="s">
        <v>3</v>
      </c>
      <c r="B126" s="35"/>
      <c r="C126" s="36"/>
      <c r="D126" s="113"/>
      <c r="E126" s="113"/>
      <c r="F126" s="113"/>
      <c r="G126" s="74"/>
      <c r="H126" s="113"/>
      <c r="I126" s="113"/>
      <c r="J126" s="113"/>
      <c r="K126" s="113"/>
      <c r="L126" s="172"/>
    </row>
    <row r="127" spans="1:12" x14ac:dyDescent="0.35">
      <c r="A127" s="139" t="s">
        <v>49</v>
      </c>
      <c r="B127" s="51">
        <v>21061.80859375</v>
      </c>
      <c r="C127" s="19">
        <f>SUM(D127:F127)</f>
        <v>7139.5174590000033</v>
      </c>
      <c r="D127" s="20">
        <v>386.21927499999998</v>
      </c>
      <c r="E127" s="20">
        <v>6533.4367840000032</v>
      </c>
      <c r="F127" s="20">
        <v>219.8614</v>
      </c>
      <c r="G127" s="21">
        <f>SUM(H127:L127)</f>
        <v>13922.289364000004</v>
      </c>
      <c r="H127" s="20">
        <v>10160.469796000005</v>
      </c>
      <c r="I127" s="20">
        <v>1910.2079979999999</v>
      </c>
      <c r="J127" s="20">
        <v>359.35645999999986</v>
      </c>
      <c r="K127" s="20">
        <v>487.33718500000009</v>
      </c>
      <c r="L127" s="20">
        <v>1004.9179250000004</v>
      </c>
    </row>
    <row r="128" spans="1:12" x14ac:dyDescent="0.35">
      <c r="A128" s="146" t="s">
        <v>50</v>
      </c>
      <c r="B128" s="18">
        <v>11227.990234375</v>
      </c>
      <c r="C128" s="19">
        <f t="shared" ref="C128:C134" si="50">SUM(D128:F128)</f>
        <v>3850.2521830000032</v>
      </c>
      <c r="D128" s="20">
        <v>301.48622999999998</v>
      </c>
      <c r="E128" s="20">
        <v>3334.1188620000034</v>
      </c>
      <c r="F128" s="20">
        <v>214.64709100000002</v>
      </c>
      <c r="G128" s="21">
        <f t="shared" ref="G128:G133" si="51">SUM(H128:L128)</f>
        <v>7377.7372620000015</v>
      </c>
      <c r="H128" s="20">
        <v>5624.4694690000024</v>
      </c>
      <c r="I128" s="20">
        <v>761.65056799999945</v>
      </c>
      <c r="J128" s="20">
        <v>246.07372499999983</v>
      </c>
      <c r="K128" s="20">
        <v>297.71234500000025</v>
      </c>
      <c r="L128" s="20">
        <v>447.83115500000019</v>
      </c>
    </row>
    <row r="129" spans="1:12" x14ac:dyDescent="0.35">
      <c r="A129" s="146" t="s">
        <v>51</v>
      </c>
      <c r="B129" s="18">
        <v>4704.3076171875</v>
      </c>
      <c r="C129" s="19">
        <f t="shared" si="50"/>
        <v>1690.9944090000006</v>
      </c>
      <c r="D129" s="20">
        <v>51.602375000000002</v>
      </c>
      <c r="E129" s="20">
        <v>1639.3920340000006</v>
      </c>
      <c r="F129" s="20"/>
      <c r="G129" s="21">
        <f t="shared" si="51"/>
        <v>3013.3128410000004</v>
      </c>
      <c r="H129" s="20">
        <v>1883.5401920000006</v>
      </c>
      <c r="I129" s="20">
        <v>809.66742399999964</v>
      </c>
      <c r="J129" s="20">
        <v>12.988074999999998</v>
      </c>
      <c r="K129" s="20">
        <v>102.60526500000005</v>
      </c>
      <c r="L129" s="20">
        <v>204.51188500000001</v>
      </c>
    </row>
    <row r="130" spans="1:12" x14ac:dyDescent="0.35">
      <c r="A130" s="146" t="s">
        <v>52</v>
      </c>
      <c r="B130" s="18">
        <v>5960.09423828125</v>
      </c>
      <c r="C130" s="19">
        <f t="shared" si="50"/>
        <v>2242.843808000001</v>
      </c>
      <c r="D130" s="20">
        <v>38.445594999999997</v>
      </c>
      <c r="E130" s="20">
        <v>2199.1839040000009</v>
      </c>
      <c r="F130" s="20">
        <v>5.2143090000000001</v>
      </c>
      <c r="G130" s="21">
        <f t="shared" si="51"/>
        <v>3717.2497270000008</v>
      </c>
      <c r="H130" s="20">
        <v>3073.6777120000011</v>
      </c>
      <c r="I130" s="20">
        <v>49.446660000000008</v>
      </c>
      <c r="J130" s="20">
        <v>100.29466000000002</v>
      </c>
      <c r="K130" s="20">
        <v>186.87038499999991</v>
      </c>
      <c r="L130" s="20">
        <v>306.96030999999994</v>
      </c>
    </row>
    <row r="131" spans="1:12" x14ac:dyDescent="0.35">
      <c r="A131" s="146" t="s">
        <v>53</v>
      </c>
      <c r="B131" s="18">
        <v>1650.3330078125</v>
      </c>
      <c r="C131" s="19">
        <f t="shared" si="50"/>
        <v>791.97446000000002</v>
      </c>
      <c r="D131" s="20">
        <v>42.108710000000002</v>
      </c>
      <c r="E131" s="20">
        <v>749.86575000000005</v>
      </c>
      <c r="F131" s="20"/>
      <c r="G131" s="21">
        <f t="shared" si="51"/>
        <v>858.35842900000046</v>
      </c>
      <c r="H131" s="20">
        <v>377.49718300000029</v>
      </c>
      <c r="I131" s="20">
        <v>322.40778600000004</v>
      </c>
      <c r="J131" s="20">
        <v>53.407420000000002</v>
      </c>
      <c r="K131" s="20">
        <v>99.850809999999996</v>
      </c>
      <c r="L131" s="20">
        <v>5.1952299999999996</v>
      </c>
    </row>
    <row r="132" spans="1:12" x14ac:dyDescent="0.35">
      <c r="A132" s="146" t="s">
        <v>54</v>
      </c>
      <c r="B132" s="18">
        <v>1343.099853515625</v>
      </c>
      <c r="C132" s="19">
        <f t="shared" si="50"/>
        <v>594.86087999999995</v>
      </c>
      <c r="D132" s="20">
        <v>30.8583</v>
      </c>
      <c r="E132" s="20">
        <v>564.00257999999997</v>
      </c>
      <c r="F132" s="20"/>
      <c r="G132" s="21">
        <f t="shared" si="51"/>
        <v>748.23883000000023</v>
      </c>
      <c r="H132" s="20">
        <v>609.35608000000025</v>
      </c>
      <c r="I132" s="20">
        <v>16.482220000000002</v>
      </c>
      <c r="J132" s="20">
        <v>5.1952299999999996</v>
      </c>
      <c r="K132" s="20">
        <v>56.005034999999999</v>
      </c>
      <c r="L132" s="20">
        <v>61.200264999999995</v>
      </c>
    </row>
    <row r="133" spans="1:12" x14ac:dyDescent="0.35">
      <c r="A133" s="146" t="s">
        <v>55</v>
      </c>
      <c r="B133" s="18">
        <v>1193.4530029296875</v>
      </c>
      <c r="C133" s="19">
        <f t="shared" si="50"/>
        <v>413.55030799999992</v>
      </c>
      <c r="D133" s="20">
        <v>30.8583</v>
      </c>
      <c r="E133" s="20">
        <v>382.69200799999993</v>
      </c>
      <c r="F133" s="20"/>
      <c r="G133" s="21">
        <f t="shared" si="51"/>
        <v>779.90267500000016</v>
      </c>
      <c r="H133" s="20">
        <v>610.59550300000024</v>
      </c>
      <c r="I133" s="20">
        <v>46.906642000000005</v>
      </c>
      <c r="J133" s="20"/>
      <c r="K133" s="20">
        <v>61.200264999999995</v>
      </c>
      <c r="L133" s="20">
        <v>61.200264999999995</v>
      </c>
    </row>
    <row r="134" spans="1:12" ht="15" thickBot="1" x14ac:dyDescent="0.4">
      <c r="A134" s="146" t="s">
        <v>56</v>
      </c>
      <c r="B134" s="18">
        <v>1064.220458984375</v>
      </c>
      <c r="C134" s="19">
        <f t="shared" si="50"/>
        <v>190.92109399999998</v>
      </c>
      <c r="D134" s="20">
        <v>15.42915</v>
      </c>
      <c r="E134" s="20">
        <v>175.49194399999999</v>
      </c>
      <c r="F134" s="20"/>
      <c r="G134" s="21">
        <f>SUM(H134:L134)</f>
        <v>873.29936700000019</v>
      </c>
      <c r="H134" s="20">
        <v>453.3759550000002</v>
      </c>
      <c r="I134" s="20">
        <v>282.09403200000003</v>
      </c>
      <c r="J134" s="20"/>
      <c r="K134" s="20">
        <v>79.226730000000003</v>
      </c>
      <c r="L134" s="20">
        <v>58.602649999999997</v>
      </c>
    </row>
    <row r="135" spans="1:12" ht="16" thickBot="1" x14ac:dyDescent="0.4">
      <c r="A135" s="52" t="s">
        <v>328</v>
      </c>
      <c r="B135" s="35"/>
      <c r="C135" s="35"/>
      <c r="D135" s="35"/>
      <c r="E135" s="35"/>
      <c r="F135" s="35"/>
      <c r="G135" s="35"/>
      <c r="H135" s="35"/>
      <c r="I135" s="35"/>
      <c r="J135" s="35"/>
      <c r="K135" s="35"/>
      <c r="L135" s="35"/>
    </row>
    <row r="136" spans="1:12" x14ac:dyDescent="0.35">
      <c r="A136" s="139" t="s">
        <v>49</v>
      </c>
      <c r="B136" s="23">
        <v>1</v>
      </c>
      <c r="C136" s="45">
        <v>1</v>
      </c>
      <c r="D136" s="46">
        <v>1</v>
      </c>
      <c r="E136" s="46">
        <v>1</v>
      </c>
      <c r="F136" s="46">
        <v>1</v>
      </c>
      <c r="G136" s="47">
        <v>1</v>
      </c>
      <c r="H136" s="46">
        <v>1</v>
      </c>
      <c r="I136" s="46">
        <v>1</v>
      </c>
      <c r="J136" s="46">
        <v>1</v>
      </c>
      <c r="K136" s="46">
        <v>1</v>
      </c>
      <c r="L136" s="46">
        <v>1</v>
      </c>
    </row>
    <row r="137" spans="1:12" x14ac:dyDescent="0.35">
      <c r="A137" s="146" t="s">
        <v>50</v>
      </c>
      <c r="B137" s="27">
        <f>B128/B$127</f>
        <v>0.53309715471001184</v>
      </c>
      <c r="C137" s="45">
        <f t="shared" ref="B137:L143" si="52">C128/C$127</f>
        <v>0.53928745256395649</v>
      </c>
      <c r="D137" s="46">
        <f t="shared" si="52"/>
        <v>0.78060896882994768</v>
      </c>
      <c r="E137" s="46">
        <f t="shared" si="52"/>
        <v>0.51031623511917368</v>
      </c>
      <c r="F137" s="46">
        <f t="shared" si="52"/>
        <v>0.97628365415666418</v>
      </c>
      <c r="G137" s="47">
        <f t="shared" si="52"/>
        <v>0.52992270661154461</v>
      </c>
      <c r="H137" s="46">
        <f t="shared" si="52"/>
        <v>0.55356391800054905</v>
      </c>
      <c r="I137" s="46">
        <f t="shared" si="52"/>
        <v>0.39872650978189417</v>
      </c>
      <c r="J137" s="46">
        <f t="shared" si="52"/>
        <v>0.68476221354139544</v>
      </c>
      <c r="K137" s="46">
        <f t="shared" si="52"/>
        <v>0.61089601648189473</v>
      </c>
      <c r="L137" s="46">
        <f t="shared" si="52"/>
        <v>0.44563953319869382</v>
      </c>
    </row>
    <row r="138" spans="1:12" x14ac:dyDescent="0.35">
      <c r="A138" s="146" t="s">
        <v>51</v>
      </c>
      <c r="B138" s="27">
        <f t="shared" si="52"/>
        <v>0.22335724855953171</v>
      </c>
      <c r="C138" s="45">
        <f t="shared" si="52"/>
        <v>0.2368499578172962</v>
      </c>
      <c r="D138" s="46">
        <f t="shared" si="52"/>
        <v>0.13360901006300113</v>
      </c>
      <c r="E138" s="46">
        <f t="shared" si="52"/>
        <v>0.25092337895038241</v>
      </c>
      <c r="F138" s="46">
        <f t="shared" si="52"/>
        <v>0</v>
      </c>
      <c r="G138" s="47">
        <f t="shared" si="52"/>
        <v>0.2164380269808045</v>
      </c>
      <c r="H138" s="46">
        <f t="shared" si="52"/>
        <v>0.18537924228085562</v>
      </c>
      <c r="I138" s="46">
        <f t="shared" si="52"/>
        <v>0.42386348756142089</v>
      </c>
      <c r="J138" s="46">
        <f t="shared" si="52"/>
        <v>3.6142595015545301E-2</v>
      </c>
      <c r="K138" s="46">
        <f t="shared" si="52"/>
        <v>0.21054265538961495</v>
      </c>
      <c r="L138" s="46">
        <f t="shared" si="52"/>
        <v>0.20351103300301854</v>
      </c>
    </row>
    <row r="139" spans="1:12" x14ac:dyDescent="0.35">
      <c r="A139" s="146" t="s">
        <v>52</v>
      </c>
      <c r="B139" s="27">
        <f t="shared" si="52"/>
        <v>0.28298112252572089</v>
      </c>
      <c r="C139" s="45">
        <f t="shared" si="52"/>
        <v>0.31414501342421886</v>
      </c>
      <c r="D139" s="46">
        <f t="shared" si="52"/>
        <v>9.9543439410164081E-2</v>
      </c>
      <c r="E139" s="46">
        <f t="shared" si="52"/>
        <v>0.33660445133343464</v>
      </c>
      <c r="F139" s="46">
        <f t="shared" si="52"/>
        <v>2.3716345843335845E-2</v>
      </c>
      <c r="G139" s="47">
        <f t="shared" si="52"/>
        <v>0.26699988987529566</v>
      </c>
      <c r="H139" s="46">
        <f t="shared" si="52"/>
        <v>0.30251334571262178</v>
      </c>
      <c r="I139" s="46">
        <f t="shared" si="52"/>
        <v>2.5885484749184895E-2</v>
      </c>
      <c r="J139" s="46">
        <f t="shared" si="52"/>
        <v>0.27909519144305922</v>
      </c>
      <c r="K139" s="46">
        <f t="shared" si="52"/>
        <v>0.38345193174618897</v>
      </c>
      <c r="L139" s="46">
        <f t="shared" si="52"/>
        <v>0.30545809002262531</v>
      </c>
    </row>
    <row r="140" spans="1:12" x14ac:dyDescent="0.35">
      <c r="A140" s="146" t="s">
        <v>53</v>
      </c>
      <c r="B140" s="27">
        <f t="shared" si="52"/>
        <v>7.8356661559550456E-2</v>
      </c>
      <c r="C140" s="45">
        <f t="shared" si="52"/>
        <v>0.11092828955851142</v>
      </c>
      <c r="D140" s="46">
        <f t="shared" si="52"/>
        <v>0.10902798675700483</v>
      </c>
      <c r="E140" s="46">
        <f t="shared" si="52"/>
        <v>0.11477355254073576</v>
      </c>
      <c r="F140" s="46">
        <f t="shared" si="52"/>
        <v>0</v>
      </c>
      <c r="G140" s="47">
        <f t="shared" si="52"/>
        <v>6.1653540345133727E-2</v>
      </c>
      <c r="H140" s="46">
        <f t="shared" si="52"/>
        <v>3.7153516577413989E-2</v>
      </c>
      <c r="I140" s="46">
        <f t="shared" si="52"/>
        <v>0.16878150774028958</v>
      </c>
      <c r="J140" s="46">
        <f t="shared" si="52"/>
        <v>0.14861961852585043</v>
      </c>
      <c r="K140" s="46">
        <f t="shared" si="52"/>
        <v>0.20489060361769845</v>
      </c>
      <c r="L140" s="46">
        <f t="shared" si="52"/>
        <v>5.1698052853420811E-3</v>
      </c>
    </row>
    <row r="141" spans="1:12" x14ac:dyDescent="0.35">
      <c r="A141" s="146" t="s">
        <v>54</v>
      </c>
      <c r="B141" s="27">
        <f t="shared" si="52"/>
        <v>6.3769445417625914E-2</v>
      </c>
      <c r="C141" s="45">
        <f t="shared" si="52"/>
        <v>8.3319479700987964E-2</v>
      </c>
      <c r="D141" s="46">
        <f t="shared" si="52"/>
        <v>7.9898394506592141E-2</v>
      </c>
      <c r="E141" s="46">
        <f t="shared" si="52"/>
        <v>8.6325558606644606E-2</v>
      </c>
      <c r="F141" s="46">
        <f t="shared" si="52"/>
        <v>0</v>
      </c>
      <c r="G141" s="47">
        <f t="shared" si="52"/>
        <v>5.3743950469438043E-2</v>
      </c>
      <c r="H141" s="46">
        <f t="shared" si="52"/>
        <v>5.9973218978505584E-2</v>
      </c>
      <c r="I141" s="46">
        <f t="shared" si="52"/>
        <v>8.6284949163949638E-3</v>
      </c>
      <c r="J141" s="46">
        <f t="shared" si="52"/>
        <v>1.445703800621812E-2</v>
      </c>
      <c r="K141" s="46">
        <f t="shared" si="52"/>
        <v>0.11492050416797148</v>
      </c>
      <c r="L141" s="46">
        <f t="shared" si="52"/>
        <v>6.0900759631688298E-2</v>
      </c>
    </row>
    <row r="142" spans="1:12" x14ac:dyDescent="0.35">
      <c r="A142" s="146" t="s">
        <v>55</v>
      </c>
      <c r="B142" s="27">
        <f t="shared" si="52"/>
        <v>5.6664317198468865E-2</v>
      </c>
      <c r="C142" s="45">
        <f t="shared" si="52"/>
        <v>5.7924125877538486E-2</v>
      </c>
      <c r="D142" s="46">
        <f t="shared" si="52"/>
        <v>7.9898394506592141E-2</v>
      </c>
      <c r="E142" s="46">
        <f t="shared" si="52"/>
        <v>5.8574379863472442E-2</v>
      </c>
      <c r="F142" s="46">
        <f t="shared" si="52"/>
        <v>0</v>
      </c>
      <c r="G142" s="47">
        <f t="shared" si="52"/>
        <v>5.6018277928963175E-2</v>
      </c>
      <c r="H142" s="46">
        <f t="shared" si="52"/>
        <v>6.0095203790712586E-2</v>
      </c>
      <c r="I142" s="46">
        <f t="shared" si="52"/>
        <v>2.4555777197620136E-2</v>
      </c>
      <c r="J142" s="46">
        <f t="shared" si="52"/>
        <v>0</v>
      </c>
      <c r="K142" s="46">
        <f t="shared" si="52"/>
        <v>0.12558094658834618</v>
      </c>
      <c r="L142" s="46">
        <f t="shared" si="52"/>
        <v>6.0900759631688298E-2</v>
      </c>
    </row>
    <row r="143" spans="1:12" x14ac:dyDescent="0.35">
      <c r="A143" s="152" t="s">
        <v>56</v>
      </c>
      <c r="B143" s="28">
        <f t="shared" si="52"/>
        <v>5.0528446037638848E-2</v>
      </c>
      <c r="C143" s="29">
        <f t="shared" si="52"/>
        <v>2.6741456281380305E-2</v>
      </c>
      <c r="D143" s="30">
        <f t="shared" si="52"/>
        <v>3.994919725329607E-2</v>
      </c>
      <c r="E143" s="30">
        <f t="shared" si="52"/>
        <v>2.6860586518533291E-2</v>
      </c>
      <c r="F143" s="30">
        <f t="shared" si="52"/>
        <v>0</v>
      </c>
      <c r="G143" s="31">
        <f t="shared" si="52"/>
        <v>6.2726707093027481E-2</v>
      </c>
      <c r="H143" s="30">
        <f t="shared" si="52"/>
        <v>4.4621554327978631E-2</v>
      </c>
      <c r="I143" s="30">
        <f t="shared" si="52"/>
        <v>0.14767712850922743</v>
      </c>
      <c r="J143" s="30">
        <f t="shared" si="52"/>
        <v>0</v>
      </c>
      <c r="K143" s="30">
        <f t="shared" si="52"/>
        <v>0.16257066449792865</v>
      </c>
      <c r="L143" s="30">
        <f t="shared" si="52"/>
        <v>5.8315856989017256E-2</v>
      </c>
    </row>
    <row r="144" spans="1:12" ht="18" x14ac:dyDescent="0.35">
      <c r="A144" s="151"/>
      <c r="B144" s="187"/>
    </row>
    <row r="145" spans="1:13" ht="18" x14ac:dyDescent="0.35">
      <c r="A145" s="151"/>
      <c r="B145" s="50"/>
    </row>
    <row r="146" spans="1:13" ht="18.5" thickBot="1" x14ac:dyDescent="0.4">
      <c r="A146" s="193" t="s">
        <v>57</v>
      </c>
      <c r="B146" s="194"/>
      <c r="C146" s="194"/>
      <c r="D146" s="194"/>
      <c r="E146" s="194"/>
      <c r="F146" s="194"/>
      <c r="G146" s="194"/>
      <c r="H146" s="194"/>
      <c r="I146" s="194"/>
      <c r="J146" s="194"/>
      <c r="K146" s="194"/>
      <c r="L146" s="194"/>
    </row>
    <row r="147" spans="1:13" ht="32" thickBot="1" x14ac:dyDescent="0.4">
      <c r="A147" s="138"/>
      <c r="B147" s="7" t="s">
        <v>1</v>
      </c>
      <c r="C147" s="8" t="s">
        <v>315</v>
      </c>
      <c r="D147" s="9" t="s">
        <v>316</v>
      </c>
      <c r="E147" s="9" t="s">
        <v>317</v>
      </c>
      <c r="F147" s="9" t="s">
        <v>318</v>
      </c>
      <c r="G147" s="10" t="s">
        <v>319</v>
      </c>
      <c r="H147" s="11" t="s">
        <v>320</v>
      </c>
      <c r="I147" s="11" t="s">
        <v>321</v>
      </c>
      <c r="J147" s="11" t="s">
        <v>322</v>
      </c>
      <c r="K147" s="11" t="s">
        <v>323</v>
      </c>
      <c r="L147" s="11" t="s">
        <v>324</v>
      </c>
    </row>
    <row r="148" spans="1:13" ht="16" thickBot="1" x14ac:dyDescent="0.4">
      <c r="A148" s="13" t="s">
        <v>3</v>
      </c>
      <c r="B148" s="35"/>
      <c r="C148" s="36"/>
      <c r="D148" s="173"/>
      <c r="E148" s="173"/>
      <c r="F148" s="173"/>
      <c r="G148" s="74"/>
      <c r="H148" s="173"/>
      <c r="I148" s="173"/>
      <c r="J148" s="173"/>
      <c r="K148" s="173"/>
      <c r="L148" s="174"/>
    </row>
    <row r="149" spans="1:13" x14ac:dyDescent="0.35">
      <c r="A149" s="139" t="s">
        <v>49</v>
      </c>
      <c r="B149" s="51">
        <v>21061.80859375</v>
      </c>
      <c r="C149" s="19">
        <f t="shared" ref="C149:C151" si="53">SUM(D149:F149)</f>
        <v>7139.5174590000051</v>
      </c>
      <c r="D149" s="20">
        <v>386.21927499999998</v>
      </c>
      <c r="E149" s="20">
        <v>6533.436784000005</v>
      </c>
      <c r="F149" s="20">
        <v>219.8614</v>
      </c>
      <c r="G149" s="21">
        <f t="shared" ref="G149:G151" si="54">SUM(H149:L149)</f>
        <v>13922.289364000006</v>
      </c>
      <c r="H149" s="20">
        <v>10160.469796000005</v>
      </c>
      <c r="I149" s="20">
        <v>1910.2079979999994</v>
      </c>
      <c r="J149" s="20">
        <v>359.35646000000048</v>
      </c>
      <c r="K149" s="20">
        <v>487.33718499999986</v>
      </c>
      <c r="L149" s="20">
        <v>1004.9179250000002</v>
      </c>
    </row>
    <row r="150" spans="1:13" x14ac:dyDescent="0.35">
      <c r="A150" s="146" t="s">
        <v>58</v>
      </c>
      <c r="B150" s="18">
        <v>14319.7666015625</v>
      </c>
      <c r="C150" s="19">
        <f t="shared" si="53"/>
        <v>5517.746291000004</v>
      </c>
      <c r="D150" s="20">
        <v>132.67230500000002</v>
      </c>
      <c r="E150" s="20">
        <v>5170.7341500000039</v>
      </c>
      <c r="F150" s="20">
        <v>214.33983599999999</v>
      </c>
      <c r="G150" s="21">
        <f t="shared" si="54"/>
        <v>8802.019299000005</v>
      </c>
      <c r="H150" s="20">
        <v>6537.9484850000044</v>
      </c>
      <c r="I150" s="20">
        <v>828.33587399999931</v>
      </c>
      <c r="J150" s="20">
        <v>351.56361500000048</v>
      </c>
      <c r="K150" s="20">
        <v>276.80125499999997</v>
      </c>
      <c r="L150" s="20">
        <v>807.37007000000017</v>
      </c>
    </row>
    <row r="151" spans="1:13" ht="15" thickBot="1" x14ac:dyDescent="0.4">
      <c r="A151" s="146" t="s">
        <v>59</v>
      </c>
      <c r="B151" s="18">
        <f>B149-B150</f>
        <v>6742.0419921875</v>
      </c>
      <c r="C151" s="19">
        <f t="shared" si="53"/>
        <v>1621.7711680000004</v>
      </c>
      <c r="D151" s="20">
        <v>253.54696999999996</v>
      </c>
      <c r="E151" s="20">
        <v>1362.7026340000007</v>
      </c>
      <c r="F151" s="20">
        <v>5.5215639999999997</v>
      </c>
      <c r="G151" s="21">
        <f t="shared" si="54"/>
        <v>5120.2700650000006</v>
      </c>
      <c r="H151" s="20">
        <v>3622.5213110000009</v>
      </c>
      <c r="I151" s="20">
        <v>1081.8721240000002</v>
      </c>
      <c r="J151" s="20">
        <v>7.7928449999999998</v>
      </c>
      <c r="K151" s="20">
        <v>210.53592999999989</v>
      </c>
      <c r="L151" s="20">
        <v>197.54785499999997</v>
      </c>
    </row>
    <row r="152" spans="1:13" ht="16" thickBot="1" x14ac:dyDescent="0.4">
      <c r="A152" s="52" t="s">
        <v>328</v>
      </c>
      <c r="B152" s="35"/>
      <c r="C152" s="36"/>
      <c r="D152" s="37"/>
      <c r="E152" s="37"/>
      <c r="F152" s="37"/>
      <c r="G152" s="36"/>
      <c r="H152" s="37"/>
      <c r="I152" s="37"/>
      <c r="J152" s="37"/>
      <c r="K152" s="37"/>
      <c r="L152" s="38"/>
    </row>
    <row r="153" spans="1:13" x14ac:dyDescent="0.35">
      <c r="A153" s="139" t="s">
        <v>49</v>
      </c>
      <c r="B153" s="41">
        <v>1</v>
      </c>
      <c r="C153" s="45">
        <v>1</v>
      </c>
      <c r="D153" s="46">
        <v>1</v>
      </c>
      <c r="E153" s="46">
        <v>1</v>
      </c>
      <c r="F153" s="46">
        <v>1</v>
      </c>
      <c r="G153" s="47">
        <v>1</v>
      </c>
      <c r="H153" s="46">
        <v>1</v>
      </c>
      <c r="I153" s="46">
        <v>1</v>
      </c>
      <c r="J153" s="46">
        <v>1</v>
      </c>
      <c r="K153" s="46">
        <v>1</v>
      </c>
      <c r="L153" s="46">
        <v>1</v>
      </c>
    </row>
    <row r="154" spans="1:13" x14ac:dyDescent="0.35">
      <c r="A154" s="140" t="s">
        <v>58</v>
      </c>
      <c r="B154" s="41">
        <f>B150/B149</f>
        <v>0.67989254283755229</v>
      </c>
      <c r="C154" s="45">
        <f t="shared" ref="C154:L154" si="55">C150/C149</f>
        <v>0.7728458292435979</v>
      </c>
      <c r="D154" s="46">
        <f t="shared" si="55"/>
        <v>0.34351549388621277</v>
      </c>
      <c r="E154" s="46">
        <f t="shared" si="55"/>
        <v>0.79142636883895801</v>
      </c>
      <c r="F154" s="46">
        <f t="shared" si="55"/>
        <v>0.97488616009904416</v>
      </c>
      <c r="G154" s="47">
        <f t="shared" si="55"/>
        <v>0.6322249932371109</v>
      </c>
      <c r="H154" s="46">
        <f t="shared" si="55"/>
        <v>0.64346911277408425</v>
      </c>
      <c r="I154" s="46">
        <f t="shared" si="55"/>
        <v>0.43363648087918832</v>
      </c>
      <c r="J154" s="46">
        <f t="shared" si="55"/>
        <v>0.97831444299067283</v>
      </c>
      <c r="K154" s="46">
        <f t="shared" si="55"/>
        <v>0.56798714220832558</v>
      </c>
      <c r="L154" s="46">
        <f t="shared" si="55"/>
        <v>0.80341891602739601</v>
      </c>
    </row>
    <row r="155" spans="1:13" x14ac:dyDescent="0.35">
      <c r="A155" s="153" t="s">
        <v>59</v>
      </c>
      <c r="B155" s="28">
        <f>B151/B149</f>
        <v>0.32010745716244765</v>
      </c>
      <c r="C155" s="29">
        <f t="shared" ref="C155:L155" si="56">C151/C149</f>
        <v>0.22715417075640199</v>
      </c>
      <c r="D155" s="30">
        <f t="shared" si="56"/>
        <v>0.65648450611378728</v>
      </c>
      <c r="E155" s="30">
        <f t="shared" si="56"/>
        <v>0.20857363116104188</v>
      </c>
      <c r="F155" s="30">
        <f t="shared" si="56"/>
        <v>2.5113839900955781E-2</v>
      </c>
      <c r="G155" s="31">
        <f t="shared" si="56"/>
        <v>0.36777500676288905</v>
      </c>
      <c r="H155" s="30">
        <f t="shared" si="56"/>
        <v>0.35653088722591575</v>
      </c>
      <c r="I155" s="30">
        <f t="shared" si="56"/>
        <v>0.56636351912081173</v>
      </c>
      <c r="J155" s="30">
        <f t="shared" si="56"/>
        <v>2.1685557009327144E-2</v>
      </c>
      <c r="K155" s="30">
        <f t="shared" si="56"/>
        <v>0.43201285779167448</v>
      </c>
      <c r="L155" s="30">
        <f t="shared" si="56"/>
        <v>0.19658108397260396</v>
      </c>
    </row>
    <row r="156" spans="1:13" ht="18" x14ac:dyDescent="0.35">
      <c r="A156" s="151"/>
      <c r="B156" s="50"/>
    </row>
    <row r="158" spans="1:13" ht="18.5" thickBot="1" x14ac:dyDescent="0.4">
      <c r="A158" s="193" t="s">
        <v>60</v>
      </c>
      <c r="B158" s="194"/>
      <c r="C158" s="194"/>
      <c r="D158" s="194"/>
      <c r="E158" s="194"/>
      <c r="F158" s="194"/>
      <c r="G158" s="194"/>
      <c r="H158" s="194"/>
      <c r="I158" s="194"/>
      <c r="J158" s="194"/>
      <c r="K158" s="194"/>
      <c r="L158" s="194"/>
    </row>
    <row r="159" spans="1:13" ht="32" thickBot="1" x14ac:dyDescent="0.4">
      <c r="A159" s="154"/>
      <c r="B159" s="55" t="s">
        <v>1</v>
      </c>
      <c r="C159" s="8" t="s">
        <v>315</v>
      </c>
      <c r="D159" s="9" t="s">
        <v>316</v>
      </c>
      <c r="E159" s="9" t="s">
        <v>317</v>
      </c>
      <c r="F159" s="9" t="s">
        <v>318</v>
      </c>
      <c r="G159" s="10" t="s">
        <v>319</v>
      </c>
      <c r="H159" s="11" t="s">
        <v>320</v>
      </c>
      <c r="I159" s="11" t="s">
        <v>321</v>
      </c>
      <c r="J159" s="11" t="s">
        <v>322</v>
      </c>
      <c r="K159" s="11" t="s">
        <v>323</v>
      </c>
      <c r="L159" s="56" t="s">
        <v>324</v>
      </c>
    </row>
    <row r="160" spans="1:13" ht="15.5" x14ac:dyDescent="0.35">
      <c r="A160" s="52" t="s">
        <v>3</v>
      </c>
      <c r="B160" s="83"/>
      <c r="C160" s="175"/>
      <c r="D160" s="84"/>
      <c r="E160" s="176"/>
      <c r="F160" s="176"/>
      <c r="G160" s="176"/>
      <c r="H160" s="86"/>
      <c r="I160" s="176"/>
      <c r="J160" s="176"/>
      <c r="K160" s="176"/>
      <c r="L160" s="176"/>
      <c r="M160" s="177"/>
    </row>
    <row r="161" spans="1:12" x14ac:dyDescent="0.35">
      <c r="A161" s="139" t="s">
        <v>49</v>
      </c>
      <c r="B161" s="18">
        <v>21061.80859375</v>
      </c>
      <c r="C161" s="19">
        <f t="shared" ref="C161:C166" si="57">SUM(D161:F161)</f>
        <v>7139.5174590000024</v>
      </c>
      <c r="D161" s="20">
        <v>386.21927499999993</v>
      </c>
      <c r="E161" s="20">
        <v>6533.4367840000032</v>
      </c>
      <c r="F161" s="20">
        <v>219.8614</v>
      </c>
      <c r="G161" s="21">
        <f t="shared" ref="G161:G166" si="58">SUM(H161:L161)</f>
        <v>13922.289363999926</v>
      </c>
      <c r="H161" s="20">
        <v>10160.469795999923</v>
      </c>
      <c r="I161" s="20">
        <v>1910.2079980000012</v>
      </c>
      <c r="J161" s="20">
        <v>359.35646000000048</v>
      </c>
      <c r="K161" s="20">
        <v>487.33718500000066</v>
      </c>
      <c r="L161" s="20">
        <v>1004.9179250000003</v>
      </c>
    </row>
    <row r="162" spans="1:12" x14ac:dyDescent="0.35">
      <c r="A162" s="146" t="s">
        <v>61</v>
      </c>
      <c r="B162" s="18">
        <v>2051.498291015625</v>
      </c>
      <c r="C162" s="19">
        <f t="shared" si="57"/>
        <v>325.20020008087158</v>
      </c>
      <c r="D162" s="40">
        <v>20.744077682495117</v>
      </c>
      <c r="E162" s="40">
        <v>301.727294921875</v>
      </c>
      <c r="F162" s="40">
        <v>2.7288274765014648</v>
      </c>
      <c r="G162" s="21">
        <f t="shared" si="58"/>
        <v>1726.2979984283447</v>
      </c>
      <c r="H162" s="40">
        <v>1189.3590087890625</v>
      </c>
      <c r="I162" s="40">
        <v>329.00067138671875</v>
      </c>
      <c r="J162" s="40">
        <v>5.1952304840087891</v>
      </c>
      <c r="K162" s="40">
        <v>105.48989105224609</v>
      </c>
      <c r="L162" s="40">
        <v>97.253196716308594</v>
      </c>
    </row>
    <row r="163" spans="1:12" x14ac:dyDescent="0.35">
      <c r="A163" s="146" t="s">
        <v>62</v>
      </c>
      <c r="B163" s="18">
        <v>5637.8876953125</v>
      </c>
      <c r="C163" s="19">
        <f t="shared" si="57"/>
        <v>1377.9692950000008</v>
      </c>
      <c r="D163" s="20">
        <v>59.189670000000007</v>
      </c>
      <c r="E163" s="20">
        <v>1310.5292340000008</v>
      </c>
      <c r="F163" s="20">
        <v>8.2503910000000005</v>
      </c>
      <c r="G163" s="21">
        <f t="shared" si="58"/>
        <v>4259.9182820000005</v>
      </c>
      <c r="H163" s="20">
        <v>2967.0943730000004</v>
      </c>
      <c r="I163" s="20">
        <v>634.16981399999975</v>
      </c>
      <c r="J163" s="20">
        <v>102.89227500000003</v>
      </c>
      <c r="K163" s="20">
        <v>238.12403999999992</v>
      </c>
      <c r="L163" s="20">
        <v>317.63778000000002</v>
      </c>
    </row>
    <row r="164" spans="1:12" x14ac:dyDescent="0.35">
      <c r="A164" s="146" t="s">
        <v>63</v>
      </c>
      <c r="B164" s="18">
        <v>6574.8994140625</v>
      </c>
      <c r="C164" s="19">
        <f t="shared" si="57"/>
        <v>2226.7477950000016</v>
      </c>
      <c r="D164" s="20">
        <v>269.59667999999994</v>
      </c>
      <c r="E164" s="20">
        <v>1948.9007240000014</v>
      </c>
      <c r="F164" s="20">
        <v>8.2503910000000005</v>
      </c>
      <c r="G164" s="21">
        <f t="shared" si="58"/>
        <v>4348.1514240000015</v>
      </c>
      <c r="H164" s="20">
        <v>3328.9997800000015</v>
      </c>
      <c r="I164" s="20">
        <v>415.46464400000002</v>
      </c>
      <c r="J164" s="20">
        <v>68.993110000000001</v>
      </c>
      <c r="K164" s="20">
        <v>182.11900499999993</v>
      </c>
      <c r="L164" s="20">
        <v>352.57488499999999</v>
      </c>
    </row>
    <row r="165" spans="1:12" x14ac:dyDescent="0.35">
      <c r="A165" s="146" t="s">
        <v>64</v>
      </c>
      <c r="B165" s="18">
        <v>8700.3037109375</v>
      </c>
      <c r="C165" s="19">
        <f t="shared" si="57"/>
        <v>1370.0300121307373</v>
      </c>
      <c r="D165" s="40">
        <v>37.825031280517578</v>
      </c>
      <c r="E165" s="40">
        <v>1323.95458984375</v>
      </c>
      <c r="F165" s="40">
        <v>8.2503910064697266</v>
      </c>
      <c r="G165" s="21">
        <f t="shared" si="58"/>
        <v>7330.2737274169922</v>
      </c>
      <c r="H165" s="40">
        <v>5537.54443359375</v>
      </c>
      <c r="I165" s="40">
        <v>1185.1719970703125</v>
      </c>
      <c r="J165" s="40">
        <v>169.28778076171875</v>
      </c>
      <c r="K165" s="40">
        <v>243.31927490234375</v>
      </c>
      <c r="L165" s="40">
        <v>194.95024108886719</v>
      </c>
    </row>
    <row r="166" spans="1:12" ht="15" thickBot="1" x14ac:dyDescent="0.4">
      <c r="A166" s="146" t="s">
        <v>65</v>
      </c>
      <c r="B166" s="18">
        <v>10737.541015625</v>
      </c>
      <c r="C166" s="19">
        <f t="shared" si="57"/>
        <v>3695.4963321685791</v>
      </c>
      <c r="D166" s="40">
        <v>85.869232177734375</v>
      </c>
      <c r="E166" s="40">
        <v>3601.376708984375</v>
      </c>
      <c r="F166" s="40">
        <v>8.2503910064697266</v>
      </c>
      <c r="G166" s="21">
        <f t="shared" si="58"/>
        <v>7042.0447387695313</v>
      </c>
      <c r="H166" s="40">
        <v>4956.2900390625</v>
      </c>
      <c r="I166" s="40">
        <v>952.92730712890625</v>
      </c>
      <c r="J166" s="40">
        <v>238.2808837890625</v>
      </c>
      <c r="K166" s="40">
        <v>266.69781494140625</v>
      </c>
      <c r="L166" s="40">
        <v>627.84869384765625</v>
      </c>
    </row>
    <row r="167" spans="1:12" ht="16" thickBot="1" x14ac:dyDescent="0.4">
      <c r="A167" s="13" t="s">
        <v>329</v>
      </c>
      <c r="B167" s="35"/>
      <c r="C167" s="35"/>
      <c r="D167" s="35"/>
      <c r="E167" s="35"/>
      <c r="F167" s="35"/>
      <c r="G167" s="35"/>
      <c r="H167" s="35"/>
      <c r="I167" s="35"/>
      <c r="J167" s="35"/>
      <c r="K167" s="35"/>
      <c r="L167" s="35"/>
    </row>
    <row r="168" spans="1:12" x14ac:dyDescent="0.35">
      <c r="A168" s="139" t="s">
        <v>49</v>
      </c>
      <c r="B168" s="23">
        <v>1</v>
      </c>
      <c r="C168" s="45">
        <v>1</v>
      </c>
      <c r="D168" s="46">
        <v>1</v>
      </c>
      <c r="E168" s="46">
        <v>1</v>
      </c>
      <c r="F168" s="46">
        <v>1</v>
      </c>
      <c r="G168" s="47">
        <v>1</v>
      </c>
      <c r="H168" s="46">
        <v>1</v>
      </c>
      <c r="I168" s="46">
        <v>1</v>
      </c>
      <c r="J168" s="46">
        <v>1</v>
      </c>
      <c r="K168" s="46">
        <v>1</v>
      </c>
      <c r="L168" s="46">
        <v>1</v>
      </c>
    </row>
    <row r="169" spans="1:12" x14ac:dyDescent="0.35">
      <c r="A169" s="140" t="s">
        <v>61</v>
      </c>
      <c r="B169" s="27">
        <f>B162/B$161</f>
        <v>9.7403709747148598E-2</v>
      </c>
      <c r="C169" s="45">
        <f t="shared" ref="C169:L169" si="59">C162/C$161</f>
        <v>4.5549324859613244E-2</v>
      </c>
      <c r="D169" s="46">
        <f t="shared" si="59"/>
        <v>5.3710622501932669E-2</v>
      </c>
      <c r="E169" s="46">
        <f t="shared" si="59"/>
        <v>4.6182017963468651E-2</v>
      </c>
      <c r="F169" s="46">
        <f t="shared" si="59"/>
        <v>1.2411580552572962E-2</v>
      </c>
      <c r="G169" s="47">
        <f t="shared" si="59"/>
        <v>0.12399526782514546</v>
      </c>
      <c r="H169" s="46">
        <f t="shared" si="59"/>
        <v>0.11705748185554386</v>
      </c>
      <c r="I169" s="46">
        <f t="shared" si="59"/>
        <v>0.17223290433878632</v>
      </c>
      <c r="J169" s="46">
        <f t="shared" si="59"/>
        <v>1.4457039353094647E-2</v>
      </c>
      <c r="K169" s="46">
        <f t="shared" si="59"/>
        <v>0.21646181391277572</v>
      </c>
      <c r="L169" s="46">
        <f t="shared" si="59"/>
        <v>9.6777253442173958E-2</v>
      </c>
    </row>
    <row r="170" spans="1:12" x14ac:dyDescent="0.35">
      <c r="A170" s="140" t="s">
        <v>62</v>
      </c>
      <c r="B170" s="27">
        <f>B163/B$161</f>
        <v>0.26768298032038512</v>
      </c>
      <c r="C170" s="45">
        <f t="shared" ref="C170:L170" si="60">C163/C$161</f>
        <v>0.19300594233619345</v>
      </c>
      <c r="D170" s="46">
        <f t="shared" si="60"/>
        <v>0.15325405496657313</v>
      </c>
      <c r="E170" s="46">
        <f t="shared" si="60"/>
        <v>0.20058803311748705</v>
      </c>
      <c r="F170" s="46">
        <f t="shared" si="60"/>
        <v>3.7525418286247614E-2</v>
      </c>
      <c r="G170" s="47">
        <f t="shared" si="60"/>
        <v>0.3059782892471149</v>
      </c>
      <c r="H170" s="46">
        <f t="shared" si="60"/>
        <v>0.2920233446457482</v>
      </c>
      <c r="I170" s="46">
        <f t="shared" si="60"/>
        <v>0.33198992709902753</v>
      </c>
      <c r="J170" s="46">
        <f t="shared" si="60"/>
        <v>0.28632371044616783</v>
      </c>
      <c r="K170" s="46">
        <f t="shared" si="60"/>
        <v>0.48862275920931336</v>
      </c>
      <c r="L170" s="46">
        <f t="shared" si="60"/>
        <v>0.31608330600730394</v>
      </c>
    </row>
    <row r="171" spans="1:12" x14ac:dyDescent="0.35">
      <c r="A171" s="140" t="s">
        <v>63</v>
      </c>
      <c r="B171" s="27">
        <f>B164/B$161</f>
        <v>0.31217164398757152</v>
      </c>
      <c r="C171" s="45">
        <f t="shared" ref="C171:L171" si="61">C164/C$161</f>
        <v>0.3118905175017096</v>
      </c>
      <c r="D171" s="46">
        <f>D164/D$161</f>
        <v>0.69804045901127021</v>
      </c>
      <c r="E171" s="46">
        <f t="shared" si="61"/>
        <v>0.29829640791393941</v>
      </c>
      <c r="F171" s="46">
        <f t="shared" si="61"/>
        <v>3.7525418286247614E-2</v>
      </c>
      <c r="G171" s="47">
        <f t="shared" si="61"/>
        <v>0.31231583472495511</v>
      </c>
      <c r="H171" s="46">
        <f t="shared" si="61"/>
        <v>0.32764230855846804</v>
      </c>
      <c r="I171" s="46">
        <f t="shared" si="61"/>
        <v>0.21749707070381544</v>
      </c>
      <c r="J171" s="46">
        <f t="shared" si="61"/>
        <v>0.19199073254450444</v>
      </c>
      <c r="K171" s="46">
        <f t="shared" si="61"/>
        <v>0.37370225504134202</v>
      </c>
      <c r="L171" s="46">
        <f t="shared" si="61"/>
        <v>0.35084943379828742</v>
      </c>
    </row>
    <row r="172" spans="1:12" x14ac:dyDescent="0.35">
      <c r="A172" s="140" t="s">
        <v>64</v>
      </c>
      <c r="B172" s="27">
        <f>B165/B$161</f>
        <v>0.41308435940868238</v>
      </c>
      <c r="C172" s="45">
        <f t="shared" ref="C172:L172" si="62">C165/C$161</f>
        <v>0.191893922803381</v>
      </c>
      <c r="D172" s="46">
        <f t="shared" si="62"/>
        <v>9.7936674135483237E-2</v>
      </c>
      <c r="E172" s="46">
        <f t="shared" si="62"/>
        <v>0.20264290198476181</v>
      </c>
      <c r="F172" s="46">
        <f t="shared" si="62"/>
        <v>3.7525418315673992E-2</v>
      </c>
      <c r="G172" s="47">
        <f t="shared" si="62"/>
        <v>0.52651353062460537</v>
      </c>
      <c r="H172" s="46">
        <f t="shared" si="62"/>
        <v>0.54500869987073108</v>
      </c>
      <c r="I172" s="46">
        <f t="shared" si="62"/>
        <v>0.62044133325333917</v>
      </c>
      <c r="J172" s="46">
        <f t="shared" si="62"/>
        <v>0.47108595393476027</v>
      </c>
      <c r="K172" s="46">
        <f t="shared" si="62"/>
        <v>0.49928321168913764</v>
      </c>
      <c r="L172" s="46">
        <f t="shared" si="62"/>
        <v>0.19399618241347136</v>
      </c>
    </row>
    <row r="173" spans="1:12" x14ac:dyDescent="0.35">
      <c r="A173" s="153" t="s">
        <v>65</v>
      </c>
      <c r="B173" s="28">
        <f>B166/B$161</f>
        <v>0.50981096745942889</v>
      </c>
      <c r="C173" s="29">
        <f t="shared" ref="C173:L173" si="63">C166/C$161</f>
        <v>0.51761149873092249</v>
      </c>
      <c r="D173" s="30">
        <f t="shared" si="63"/>
        <v>0.22233285010887763</v>
      </c>
      <c r="E173" s="30">
        <f t="shared" si="63"/>
        <v>0.55122240071319462</v>
      </c>
      <c r="F173" s="30">
        <f t="shared" si="63"/>
        <v>3.7525418315673992E-2</v>
      </c>
      <c r="G173" s="31">
        <f t="shared" si="63"/>
        <v>0.50581083000463689</v>
      </c>
      <c r="H173" s="30">
        <f t="shared" si="63"/>
        <v>0.48780126692702169</v>
      </c>
      <c r="I173" s="30">
        <f t="shared" si="63"/>
        <v>0.49886049483963352</v>
      </c>
      <c r="J173" s="30">
        <f t="shared" si="63"/>
        <v>0.66307666707608981</v>
      </c>
      <c r="K173" s="30">
        <f t="shared" si="63"/>
        <v>0.54725521292081558</v>
      </c>
      <c r="L173" s="30">
        <f t="shared" si="63"/>
        <v>0.62477609188596772</v>
      </c>
    </row>
    <row r="174" spans="1:12" ht="18" x14ac:dyDescent="0.35">
      <c r="A174" s="151"/>
      <c r="B174" s="185"/>
    </row>
    <row r="175" spans="1:12" ht="18" x14ac:dyDescent="0.35">
      <c r="A175" s="151"/>
      <c r="B175" s="50"/>
    </row>
    <row r="176" spans="1:12" ht="18.5" thickBot="1" x14ac:dyDescent="0.4">
      <c r="A176" s="193" t="s">
        <v>66</v>
      </c>
      <c r="B176" s="194"/>
      <c r="C176" s="194"/>
      <c r="D176" s="194"/>
      <c r="E176" s="194"/>
      <c r="F176" s="194"/>
      <c r="G176" s="194"/>
      <c r="H176" s="194"/>
      <c r="I176" s="194"/>
      <c r="J176" s="194"/>
      <c r="K176" s="194"/>
      <c r="L176" s="194"/>
    </row>
    <row r="177" spans="1:24" ht="32" thickBot="1" x14ac:dyDescent="0.4">
      <c r="A177" s="154"/>
      <c r="B177" s="7" t="s">
        <v>1</v>
      </c>
      <c r="C177" s="8" t="s">
        <v>315</v>
      </c>
      <c r="D177" s="9" t="s">
        <v>316</v>
      </c>
      <c r="E177" s="9" t="s">
        <v>317</v>
      </c>
      <c r="F177" s="9" t="s">
        <v>318</v>
      </c>
      <c r="G177" s="10" t="s">
        <v>319</v>
      </c>
      <c r="H177" s="11" t="s">
        <v>320</v>
      </c>
      <c r="I177" s="11" t="s">
        <v>321</v>
      </c>
      <c r="J177" s="11" t="s">
        <v>322</v>
      </c>
      <c r="K177" s="11" t="s">
        <v>323</v>
      </c>
      <c r="L177" s="11" t="s">
        <v>324</v>
      </c>
    </row>
    <row r="178" spans="1:24" ht="16" thickBot="1" x14ac:dyDescent="0.4">
      <c r="A178" s="13" t="s">
        <v>67</v>
      </c>
      <c r="B178" s="35"/>
      <c r="C178" s="84"/>
      <c r="D178" s="176"/>
      <c r="E178" s="176"/>
      <c r="F178" s="176"/>
      <c r="G178" s="86"/>
      <c r="H178" s="176"/>
      <c r="I178" s="176"/>
      <c r="J178" s="176"/>
      <c r="K178" s="176"/>
      <c r="L178" s="176"/>
    </row>
    <row r="179" spans="1:24" x14ac:dyDescent="0.35">
      <c r="A179" s="139" t="s">
        <v>49</v>
      </c>
      <c r="B179" s="18">
        <v>4432195.485696</v>
      </c>
      <c r="C179" s="19">
        <v>718326.68416000006</v>
      </c>
      <c r="D179" s="20">
        <v>6436.7969279999998</v>
      </c>
      <c r="E179" s="20">
        <v>667735.68716800003</v>
      </c>
      <c r="F179" s="20">
        <v>44154.200063999997</v>
      </c>
      <c r="G179" s="21">
        <v>3713868.7713279994</v>
      </c>
      <c r="H179" s="20">
        <v>1802824.7121919999</v>
      </c>
      <c r="I179" s="20">
        <v>1725400.7439359999</v>
      </c>
      <c r="J179" s="20">
        <v>105343.90988799999</v>
      </c>
      <c r="K179" s="20">
        <v>43805.560832000003</v>
      </c>
      <c r="L179" s="20">
        <v>36493.84448</v>
      </c>
      <c r="N179"/>
      <c r="P179"/>
      <c r="Q179"/>
      <c r="R179"/>
      <c r="S179"/>
      <c r="T179"/>
      <c r="U179"/>
      <c r="V179"/>
      <c r="W179"/>
      <c r="X179"/>
    </row>
    <row r="180" spans="1:24" x14ac:dyDescent="0.35">
      <c r="A180" s="146" t="s">
        <v>61</v>
      </c>
      <c r="B180" s="18">
        <v>20466.255872000002</v>
      </c>
      <c r="C180" s="19">
        <v>5027.8445439999996</v>
      </c>
      <c r="D180" s="20">
        <v>22.013311999999999</v>
      </c>
      <c r="E180" s="20">
        <v>4732.94848</v>
      </c>
      <c r="F180" s="20">
        <v>272.88275199999998</v>
      </c>
      <c r="G180" s="21">
        <v>15438.411648000001</v>
      </c>
      <c r="H180" s="20">
        <v>9884.7006720000008</v>
      </c>
      <c r="I180" s="20">
        <v>862.18982400000004</v>
      </c>
      <c r="J180" s="20">
        <v>1948.8607999999999</v>
      </c>
      <c r="K180" s="20">
        <v>1203.4466560000001</v>
      </c>
      <c r="L180" s="20">
        <v>1539.213696</v>
      </c>
      <c r="N180"/>
      <c r="O180" s="12"/>
      <c r="P180"/>
      <c r="Q180"/>
      <c r="R180"/>
      <c r="T180"/>
      <c r="U180"/>
      <c r="V180"/>
      <c r="W180"/>
      <c r="X180"/>
    </row>
    <row r="181" spans="1:24" x14ac:dyDescent="0.35">
      <c r="A181" s="146" t="s">
        <v>64</v>
      </c>
      <c r="B181" s="18">
        <v>1420764.9054719999</v>
      </c>
      <c r="C181" s="19">
        <v>65784.868400719672</v>
      </c>
      <c r="D181" s="20">
        <v>156.26493274339799</v>
      </c>
      <c r="E181" s="20">
        <v>57073.374485272201</v>
      </c>
      <c r="F181" s="20">
        <v>8555.2289827040768</v>
      </c>
      <c r="G181" s="21">
        <v>1354980.0605723762</v>
      </c>
      <c r="H181" s="20">
        <v>352283.79299742024</v>
      </c>
      <c r="I181" s="20">
        <v>986055.50796800002</v>
      </c>
      <c r="J181" s="20">
        <v>1620.076704975</v>
      </c>
      <c r="K181" s="20">
        <v>5675.7001807310608</v>
      </c>
      <c r="L181" s="20">
        <v>9344.9827212500004</v>
      </c>
    </row>
    <row r="182" spans="1:24" x14ac:dyDescent="0.35">
      <c r="A182" s="146" t="s">
        <v>65</v>
      </c>
      <c r="B182" s="18">
        <v>1806382.399488</v>
      </c>
      <c r="C182" s="19">
        <v>138996.08660149152</v>
      </c>
      <c r="D182" s="20">
        <v>738.12333685849501</v>
      </c>
      <c r="E182" s="20">
        <v>129972.88815492895</v>
      </c>
      <c r="F182" s="20">
        <v>8285.0751097040775</v>
      </c>
      <c r="G182" s="21">
        <v>1667386.4319566882</v>
      </c>
      <c r="H182" s="20">
        <v>968094.70235783118</v>
      </c>
      <c r="I182" s="20">
        <v>659265.74899200001</v>
      </c>
      <c r="J182" s="20">
        <v>23838.772351178395</v>
      </c>
      <c r="K182" s="20">
        <v>10878.092937771062</v>
      </c>
      <c r="L182" s="20">
        <v>5309.1153179076628</v>
      </c>
    </row>
    <row r="183" spans="1:24" ht="15" thickBot="1" x14ac:dyDescent="0.4">
      <c r="A183" s="146" t="s">
        <v>68</v>
      </c>
      <c r="B183" s="18">
        <v>1178833.3875200001</v>
      </c>
      <c r="C183" s="19">
        <v>508517.81088889978</v>
      </c>
      <c r="D183" s="20">
        <v>5520.3955566150971</v>
      </c>
      <c r="E183" s="20">
        <v>475956.39957617247</v>
      </c>
      <c r="F183" s="20">
        <v>27041.015756112225</v>
      </c>
      <c r="G183" s="21">
        <v>670315.48327157996</v>
      </c>
      <c r="H183" s="20">
        <v>472561.5533333791</v>
      </c>
      <c r="I183" s="20">
        <v>73468.887040000001</v>
      </c>
      <c r="J183" s="20">
        <v>77936.192302677708</v>
      </c>
      <c r="K183" s="20">
        <v>26048.31866066908</v>
      </c>
      <c r="L183" s="20">
        <v>20300.531934854178</v>
      </c>
    </row>
    <row r="184" spans="1:24" ht="16" thickBot="1" x14ac:dyDescent="0.4">
      <c r="A184" s="13" t="s">
        <v>329</v>
      </c>
      <c r="B184" s="35"/>
      <c r="C184" s="35"/>
      <c r="D184" s="35"/>
      <c r="E184" s="35"/>
      <c r="F184" s="35"/>
      <c r="G184" s="35"/>
      <c r="H184" s="35"/>
      <c r="I184" s="35"/>
      <c r="J184" s="35"/>
      <c r="K184" s="35"/>
      <c r="L184" s="35"/>
    </row>
    <row r="185" spans="1:24" x14ac:dyDescent="0.35">
      <c r="A185" s="139" t="s">
        <v>49</v>
      </c>
      <c r="B185" s="23">
        <v>1</v>
      </c>
      <c r="C185" s="45">
        <v>1</v>
      </c>
      <c r="D185" s="46">
        <v>1</v>
      </c>
      <c r="E185" s="46">
        <v>1</v>
      </c>
      <c r="F185" s="46">
        <v>1</v>
      </c>
      <c r="G185" s="47">
        <v>1</v>
      </c>
      <c r="H185" s="46">
        <v>1</v>
      </c>
      <c r="I185" s="46">
        <v>1</v>
      </c>
      <c r="J185" s="46">
        <v>1</v>
      </c>
      <c r="K185" s="46">
        <v>1</v>
      </c>
      <c r="L185" s="46">
        <v>1</v>
      </c>
    </row>
    <row r="186" spans="1:24" x14ac:dyDescent="0.35">
      <c r="A186" s="146" t="s">
        <v>61</v>
      </c>
      <c r="B186" s="27">
        <f>B180/B$179</f>
        <v>4.6176338426521654E-3</v>
      </c>
      <c r="C186" s="45">
        <f t="shared" ref="C186:L186" si="64">C180/C$179</f>
        <v>6.9993843398418118E-3</v>
      </c>
      <c r="D186" s="46">
        <f t="shared" si="64"/>
        <v>3.4199171181309635E-3</v>
      </c>
      <c r="E186" s="46">
        <f t="shared" si="64"/>
        <v>7.0880568029445552E-3</v>
      </c>
      <c r="F186" s="46">
        <f t="shared" si="64"/>
        <v>6.1802218498911952E-3</v>
      </c>
      <c r="G186" s="47">
        <f t="shared" si="64"/>
        <v>4.1569620787865261E-3</v>
      </c>
      <c r="H186" s="46">
        <f t="shared" si="64"/>
        <v>5.4828961491111871E-3</v>
      </c>
      <c r="I186" s="46">
        <f t="shared" si="64"/>
        <v>4.997040989058372E-4</v>
      </c>
      <c r="J186" s="46">
        <f t="shared" si="64"/>
        <v>1.8499985448347214E-2</v>
      </c>
      <c r="K186" s="46">
        <f t="shared" si="64"/>
        <v>2.7472463156341585E-2</v>
      </c>
      <c r="L186" s="46">
        <f t="shared" si="64"/>
        <v>4.2177351219972098E-2</v>
      </c>
    </row>
    <row r="187" spans="1:24" x14ac:dyDescent="0.35">
      <c r="A187" s="146" t="s">
        <v>64</v>
      </c>
      <c r="B187" s="27">
        <f>B181/B$179</f>
        <v>0.32055555989288526</v>
      </c>
      <c r="C187" s="45">
        <f>C181/C$179</f>
        <v>9.1580710909615531E-2</v>
      </c>
      <c r="D187" s="46">
        <f>D181/D$179</f>
        <v>2.4276815703731022E-2</v>
      </c>
      <c r="E187" s="46">
        <f t="shared" ref="E187:L187" si="65">E181/E$179</f>
        <v>8.5473003138909265E-2</v>
      </c>
      <c r="F187" s="46">
        <f t="shared" si="65"/>
        <v>0.19375798837491259</v>
      </c>
      <c r="G187" s="47">
        <f t="shared" si="65"/>
        <v>0.3648432790714532</v>
      </c>
      <c r="H187" s="46">
        <f t="shared" si="65"/>
        <v>0.1954065698206949</v>
      </c>
      <c r="I187" s="46">
        <f t="shared" si="65"/>
        <v>0.57149361470576465</v>
      </c>
      <c r="J187" s="46">
        <f t="shared" si="65"/>
        <v>1.5378930843723574E-2</v>
      </c>
      <c r="K187" s="46">
        <f t="shared" si="65"/>
        <v>0.12956574628728315</v>
      </c>
      <c r="L187" s="46">
        <f t="shared" si="65"/>
        <v>0.2560701086554858</v>
      </c>
    </row>
    <row r="188" spans="1:24" x14ac:dyDescent="0.35">
      <c r="A188" s="146" t="s">
        <v>65</v>
      </c>
      <c r="B188" s="27">
        <f t="shared" ref="B188" si="66">B182/B$179</f>
        <v>0.40755927966573857</v>
      </c>
      <c r="C188" s="45">
        <f t="shared" ref="C188:L188" si="67">C182/C$179</f>
        <v>0.1934998235016584</v>
      </c>
      <c r="D188" s="46">
        <f t="shared" si="67"/>
        <v>0.11467245978316733</v>
      </c>
      <c r="E188" s="46">
        <f t="shared" si="67"/>
        <v>0.19464720944625535</v>
      </c>
      <c r="F188" s="46">
        <f t="shared" si="67"/>
        <v>0.18763956990943434</v>
      </c>
      <c r="G188" s="47">
        <f t="shared" si="67"/>
        <v>0.44896212941860808</v>
      </c>
      <c r="H188" s="46">
        <f t="shared" si="67"/>
        <v>0.53698770369125581</v>
      </c>
      <c r="I188" s="46">
        <f t="shared" si="67"/>
        <v>0.38209427653779549</v>
      </c>
      <c r="J188" s="46">
        <f t="shared" si="67"/>
        <v>0.22629473670118574</v>
      </c>
      <c r="K188" s="46">
        <f t="shared" si="67"/>
        <v>0.24832675877589963</v>
      </c>
      <c r="L188" s="46">
        <f t="shared" si="67"/>
        <v>0.14547974853176288</v>
      </c>
    </row>
    <row r="189" spans="1:24" x14ac:dyDescent="0.35">
      <c r="A189" s="152" t="s">
        <v>68</v>
      </c>
      <c r="B189" s="27">
        <f>B183/B$179</f>
        <v>0.26597053115649855</v>
      </c>
      <c r="C189" s="29">
        <f t="shared" ref="C189:L189" si="68">C183/C$179</f>
        <v>0.70791997861467792</v>
      </c>
      <c r="D189" s="30">
        <f t="shared" si="68"/>
        <v>0.85763084005360402</v>
      </c>
      <c r="E189" s="30">
        <f t="shared" si="68"/>
        <v>0.7127916160880936</v>
      </c>
      <c r="F189" s="30">
        <f t="shared" si="68"/>
        <v>0.61242227731262711</v>
      </c>
      <c r="G189" s="31">
        <f t="shared" si="68"/>
        <v>0.18048981386918783</v>
      </c>
      <c r="H189" s="30">
        <f t="shared" si="68"/>
        <v>0.26212285095582355</v>
      </c>
      <c r="I189" s="30">
        <f t="shared" si="68"/>
        <v>4.2580766988892162E-2</v>
      </c>
      <c r="J189" s="30">
        <f t="shared" si="68"/>
        <v>0.73982627363592501</v>
      </c>
      <c r="K189" s="30">
        <f t="shared" si="68"/>
        <v>0.59463497706530355</v>
      </c>
      <c r="L189" s="30">
        <f t="shared" si="68"/>
        <v>0.55627276939757975</v>
      </c>
    </row>
    <row r="190" spans="1:24" ht="18" x14ac:dyDescent="0.35">
      <c r="A190" s="151"/>
      <c r="B190" s="50"/>
    </row>
    <row r="191" spans="1:24" ht="18" x14ac:dyDescent="0.35">
      <c r="A191" s="151"/>
      <c r="B191" s="50"/>
    </row>
    <row r="192" spans="1:24" ht="18.5" thickBot="1" x14ac:dyDescent="0.4">
      <c r="A192" s="193" t="s">
        <v>69</v>
      </c>
      <c r="B192" s="194"/>
      <c r="C192" s="194"/>
      <c r="D192" s="194"/>
      <c r="E192" s="194"/>
      <c r="F192" s="194"/>
      <c r="G192" s="194"/>
      <c r="H192" s="194"/>
      <c r="I192" s="194"/>
      <c r="J192" s="194"/>
      <c r="K192" s="194"/>
      <c r="L192" s="194"/>
    </row>
    <row r="193" spans="1:12" ht="32" thickBot="1" x14ac:dyDescent="0.4">
      <c r="A193" s="155"/>
      <c r="B193" s="57" t="s">
        <v>1</v>
      </c>
      <c r="C193" s="8" t="s">
        <v>315</v>
      </c>
      <c r="D193" s="9" t="s">
        <v>316</v>
      </c>
      <c r="E193" s="9" t="s">
        <v>317</v>
      </c>
      <c r="F193" s="9" t="s">
        <v>318</v>
      </c>
      <c r="G193" s="10" t="s">
        <v>319</v>
      </c>
      <c r="H193" s="11" t="s">
        <v>320</v>
      </c>
      <c r="I193" s="11" t="s">
        <v>321</v>
      </c>
      <c r="J193" s="11" t="s">
        <v>322</v>
      </c>
      <c r="K193" s="11" t="s">
        <v>323</v>
      </c>
      <c r="L193" s="11" t="s">
        <v>324</v>
      </c>
    </row>
    <row r="194" spans="1:12" ht="16" thickBot="1" x14ac:dyDescent="0.4">
      <c r="A194" s="13" t="s">
        <v>3</v>
      </c>
      <c r="B194" s="35"/>
      <c r="C194" s="36"/>
      <c r="D194" s="113"/>
      <c r="E194" s="113"/>
      <c r="F194" s="113"/>
      <c r="G194" s="74"/>
      <c r="H194" s="113"/>
      <c r="I194" s="113"/>
      <c r="J194" s="113"/>
      <c r="K194" s="113"/>
      <c r="L194" s="172"/>
    </row>
    <row r="195" spans="1:12" x14ac:dyDescent="0.35">
      <c r="A195" s="141" t="s">
        <v>70</v>
      </c>
      <c r="B195" s="18">
        <v>7345.2548828125</v>
      </c>
      <c r="C195" s="19">
        <f t="shared" ref="C195:C200" si="69">SUM(D195:F195)</f>
        <v>3313.5169420000025</v>
      </c>
      <c r="D195" s="20">
        <v>96.394145000000009</v>
      </c>
      <c r="E195" s="20">
        <v>3208.8724060000022</v>
      </c>
      <c r="F195" s="20">
        <v>8.2503910000000005</v>
      </c>
      <c r="G195" s="21">
        <f t="shared" ref="G195:G200" si="70">SUM(H195:L195)</f>
        <v>4031.7377020000008</v>
      </c>
      <c r="H195" s="20">
        <v>2945.5756460000011</v>
      </c>
      <c r="I195" s="20">
        <v>526.81696599999975</v>
      </c>
      <c r="J195" s="20">
        <v>25.976150000000001</v>
      </c>
      <c r="K195" s="20">
        <v>227.89041999999989</v>
      </c>
      <c r="L195" s="20">
        <v>305.47851999999995</v>
      </c>
    </row>
    <row r="196" spans="1:12" x14ac:dyDescent="0.35">
      <c r="A196" s="141" t="s">
        <v>71</v>
      </c>
      <c r="B196" s="18">
        <v>5262.2255859375</v>
      </c>
      <c r="C196" s="19">
        <f t="shared" si="69"/>
        <v>1566.1753080000015</v>
      </c>
      <c r="D196" s="20">
        <v>58.569110000000009</v>
      </c>
      <c r="E196" s="20">
        <v>1491.1054160000015</v>
      </c>
      <c r="F196" s="20">
        <v>16.500782000000001</v>
      </c>
      <c r="G196" s="21">
        <f t="shared" si="70"/>
        <v>3696.0497310000005</v>
      </c>
      <c r="H196" s="20">
        <v>2793.0951250000007</v>
      </c>
      <c r="I196" s="20">
        <v>633.8160259999994</v>
      </c>
      <c r="J196" s="20">
        <v>18.183304999999997</v>
      </c>
      <c r="K196" s="20">
        <v>63.797879999999992</v>
      </c>
      <c r="L196" s="20">
        <v>187.15739500000001</v>
      </c>
    </row>
    <row r="197" spans="1:12" x14ac:dyDescent="0.35">
      <c r="A197" s="141" t="s">
        <v>72</v>
      </c>
      <c r="B197" s="18">
        <v>11564.6103515625</v>
      </c>
      <c r="C197" s="19">
        <f t="shared" si="69"/>
        <v>3693.2791640000037</v>
      </c>
      <c r="D197" s="20">
        <v>253.54697000000002</v>
      </c>
      <c r="E197" s="20">
        <v>3415.2882760000039</v>
      </c>
      <c r="F197" s="20">
        <v>24.443918</v>
      </c>
      <c r="G197" s="21">
        <f t="shared" si="70"/>
        <v>7871.3301290000036</v>
      </c>
      <c r="H197" s="20">
        <v>6535.1369510000031</v>
      </c>
      <c r="I197" s="20">
        <v>590.20582799999977</v>
      </c>
      <c r="J197" s="20">
        <v>110.68512000000004</v>
      </c>
      <c r="K197" s="20">
        <v>312.4692200000004</v>
      </c>
      <c r="L197" s="20">
        <v>322.83300999999994</v>
      </c>
    </row>
    <row r="198" spans="1:12" x14ac:dyDescent="0.35">
      <c r="A198" s="146" t="s">
        <v>73</v>
      </c>
      <c r="B198" s="18">
        <v>11972.771484375</v>
      </c>
      <c r="C198" s="19">
        <f t="shared" si="69"/>
        <v>3663.8237140000006</v>
      </c>
      <c r="D198" s="20">
        <v>76.270630000000011</v>
      </c>
      <c r="E198" s="20">
        <v>3557.5236920000007</v>
      </c>
      <c r="F198" s="20">
        <v>30.029392000000001</v>
      </c>
      <c r="G198" s="21">
        <f t="shared" si="70"/>
        <v>8308.9471450000019</v>
      </c>
      <c r="H198" s="20">
        <v>5537.5385410000026</v>
      </c>
      <c r="I198" s="20">
        <v>1607.9326639999995</v>
      </c>
      <c r="J198" s="20">
        <v>115.88035000000005</v>
      </c>
      <c r="K198" s="20">
        <v>538.72101000000043</v>
      </c>
      <c r="L198" s="20">
        <v>508.87458000000009</v>
      </c>
    </row>
    <row r="199" spans="1:12" x14ac:dyDescent="0.35">
      <c r="A199" s="146" t="s">
        <v>74</v>
      </c>
      <c r="B199" s="18">
        <v>10900.0830078125</v>
      </c>
      <c r="C199" s="19">
        <f t="shared" si="69"/>
        <v>3739.2575230000025</v>
      </c>
      <c r="D199" s="20">
        <v>111.30767</v>
      </c>
      <c r="E199" s="20">
        <v>3590.2206700000024</v>
      </c>
      <c r="F199" s="20">
        <v>37.729182999999992</v>
      </c>
      <c r="G199" s="21">
        <f t="shared" si="70"/>
        <v>7160.8248190000022</v>
      </c>
      <c r="H199" s="20">
        <v>4886.9172630000021</v>
      </c>
      <c r="I199" s="20">
        <v>1182.9813260000003</v>
      </c>
      <c r="J199" s="20">
        <v>118.47796500000005</v>
      </c>
      <c r="K199" s="20">
        <v>497.47285000000051</v>
      </c>
      <c r="L199" s="20">
        <v>474.97541500000011</v>
      </c>
    </row>
    <row r="200" spans="1:12" ht="15" thickBot="1" x14ac:dyDescent="0.4">
      <c r="A200" s="146" t="s">
        <v>75</v>
      </c>
      <c r="B200" s="18">
        <v>8957.5146484375</v>
      </c>
      <c r="C200" s="19">
        <f t="shared" si="69"/>
        <v>3800.5425760000039</v>
      </c>
      <c r="D200" s="20">
        <v>269.49174499999992</v>
      </c>
      <c r="E200" s="20">
        <v>3517.829476000004</v>
      </c>
      <c r="F200" s="20">
        <v>13.221354999999999</v>
      </c>
      <c r="G200" s="21">
        <f t="shared" si="70"/>
        <v>5156.9712890000028</v>
      </c>
      <c r="H200" s="20">
        <v>3666.9493850000013</v>
      </c>
      <c r="I200" s="20">
        <v>411.41177399999998</v>
      </c>
      <c r="J200" s="20">
        <v>121.07558000000006</v>
      </c>
      <c r="K200" s="20">
        <v>405.6430100000004</v>
      </c>
      <c r="L200" s="20">
        <v>551.89154000000008</v>
      </c>
    </row>
    <row r="201" spans="1:12" ht="16" thickBot="1" x14ac:dyDescent="0.4">
      <c r="A201" s="13" t="s">
        <v>329</v>
      </c>
      <c r="B201" s="35"/>
      <c r="C201" s="35"/>
      <c r="D201" s="35"/>
      <c r="E201" s="35"/>
      <c r="F201" s="35"/>
      <c r="G201" s="35"/>
      <c r="H201" s="35"/>
      <c r="I201" s="35"/>
      <c r="J201" s="35"/>
      <c r="K201" s="35"/>
      <c r="L201" s="35"/>
    </row>
    <row r="202" spans="1:12" x14ac:dyDescent="0.35">
      <c r="A202" s="141" t="s">
        <v>70</v>
      </c>
      <c r="B202" s="27">
        <f>B195/B$5</f>
        <v>0.12880871059508472</v>
      </c>
      <c r="C202" s="45">
        <f t="shared" ref="C202:L202" si="71">C195/C$5</f>
        <v>0.15765449637515358</v>
      </c>
      <c r="D202" s="46">
        <f t="shared" si="71"/>
        <v>6.2207373045617541E-2</v>
      </c>
      <c r="E202" s="46">
        <f t="shared" si="71"/>
        <v>0.16908180103712631</v>
      </c>
      <c r="F202" s="46">
        <f t="shared" si="71"/>
        <v>1.6844409159654409E-2</v>
      </c>
      <c r="G202" s="47">
        <f t="shared" si="71"/>
        <v>0.11197114743678201</v>
      </c>
      <c r="H202" s="46">
        <f t="shared" si="71"/>
        <v>0.11005345099584504</v>
      </c>
      <c r="I202" s="46">
        <f t="shared" si="71"/>
        <v>0.10329069092531579</v>
      </c>
      <c r="J202" s="46">
        <f t="shared" si="71"/>
        <v>3.443970507760151E-2</v>
      </c>
      <c r="K202" s="46">
        <f t="shared" si="71"/>
        <v>0.26080697826586563</v>
      </c>
      <c r="L202" s="46">
        <f t="shared" si="71"/>
        <v>0.12152999625952504</v>
      </c>
    </row>
    <row r="203" spans="1:12" x14ac:dyDescent="0.35">
      <c r="A203" s="141" t="s">
        <v>71</v>
      </c>
      <c r="B203" s="27">
        <f t="shared" ref="B203:B207" si="72">B196/B$5</f>
        <v>9.2280050644823364E-2</v>
      </c>
      <c r="C203" s="45">
        <f t="shared" ref="C203:L203" si="73">C196/C$5</f>
        <v>7.4517373455439864E-2</v>
      </c>
      <c r="D203" s="46">
        <f t="shared" si="73"/>
        <v>3.7797217608183657E-2</v>
      </c>
      <c r="E203" s="46">
        <f t="shared" si="73"/>
        <v>7.8569278355249614E-2</v>
      </c>
      <c r="F203" s="46">
        <f t="shared" si="73"/>
        <v>3.3688818319308818E-2</v>
      </c>
      <c r="G203" s="47">
        <f t="shared" si="73"/>
        <v>0.10264827723246552</v>
      </c>
      <c r="H203" s="46">
        <f t="shared" si="73"/>
        <v>0.10435642957713438</v>
      </c>
      <c r="I203" s="46">
        <f t="shared" si="73"/>
        <v>0.1242695271227804</v>
      </c>
      <c r="J203" s="46">
        <f t="shared" si="73"/>
        <v>2.4107793554321053E-2</v>
      </c>
      <c r="K203" s="46">
        <f t="shared" si="73"/>
        <v>7.3012864264185878E-2</v>
      </c>
      <c r="L203" s="46">
        <f t="shared" si="73"/>
        <v>7.4457731150106579E-2</v>
      </c>
    </row>
    <row r="204" spans="1:12" x14ac:dyDescent="0.35">
      <c r="A204" s="141" t="s">
        <v>72</v>
      </c>
      <c r="B204" s="27">
        <f t="shared" si="72"/>
        <v>0.20280066133647337</v>
      </c>
      <c r="C204" s="45">
        <f t="shared" ref="C204:L204" si="74">C197/C$5</f>
        <v>0.17572328035897164</v>
      </c>
      <c r="D204" s="46">
        <f t="shared" si="74"/>
        <v>0.1636249893328687</v>
      </c>
      <c r="E204" s="46">
        <f t="shared" si="74"/>
        <v>0.17995825938336246</v>
      </c>
      <c r="F204" s="46">
        <f t="shared" si="74"/>
        <v>4.9905920368748739E-2</v>
      </c>
      <c r="G204" s="47">
        <f t="shared" si="74"/>
        <v>0.21860595394403551</v>
      </c>
      <c r="H204" s="46">
        <f t="shared" si="74"/>
        <v>0.24416768082825693</v>
      </c>
      <c r="I204" s="46">
        <f t="shared" si="74"/>
        <v>0.11571906695629862</v>
      </c>
      <c r="J204" s="46">
        <f t="shared" si="74"/>
        <v>0.14674857087285581</v>
      </c>
      <c r="K204" s="46">
        <f t="shared" si="74"/>
        <v>0.35760236463337131</v>
      </c>
      <c r="L204" s="46">
        <f t="shared" si="74"/>
        <v>0.12843421690582765</v>
      </c>
    </row>
    <row r="205" spans="1:12" x14ac:dyDescent="0.35">
      <c r="A205" s="146" t="s">
        <v>73</v>
      </c>
      <c r="B205" s="27">
        <f t="shared" si="72"/>
        <v>0.20995830393314205</v>
      </c>
      <c r="C205" s="45">
        <f t="shared" ref="C205:L205" si="75">C198/C$5</f>
        <v>0.17432181351376183</v>
      </c>
      <c r="D205" s="46">
        <f t="shared" si="75"/>
        <v>4.9220785482710271E-2</v>
      </c>
      <c r="E205" s="46">
        <f t="shared" si="75"/>
        <v>0.18745292332312408</v>
      </c>
      <c r="F205" s="46">
        <f t="shared" si="75"/>
        <v>6.1309502260396241E-2</v>
      </c>
      <c r="G205" s="47">
        <f t="shared" si="75"/>
        <v>0.23075964127222479</v>
      </c>
      <c r="H205" s="46">
        <f t="shared" si="75"/>
        <v>0.20689511990198833</v>
      </c>
      <c r="I205" s="46">
        <f t="shared" si="75"/>
        <v>0.31526030204946676</v>
      </c>
      <c r="J205" s="46">
        <f t="shared" si="75"/>
        <v>0.15363651188837613</v>
      </c>
      <c r="K205" s="46">
        <f t="shared" si="75"/>
        <v>0.6165340287074611</v>
      </c>
      <c r="L205" s="46">
        <f t="shared" si="75"/>
        <v>0.20244803400241498</v>
      </c>
    </row>
    <row r="206" spans="1:12" x14ac:dyDescent="0.35">
      <c r="A206" s="146" t="s">
        <v>74</v>
      </c>
      <c r="B206" s="27">
        <f t="shared" si="72"/>
        <v>0.19114729985763534</v>
      </c>
      <c r="C206" s="45">
        <f t="shared" ref="C206:L206" si="76">C199/C$5</f>
        <v>0.17791089405136629</v>
      </c>
      <c r="D206" s="46">
        <f t="shared" si="76"/>
        <v>7.1831725365980384E-2</v>
      </c>
      <c r="E206" s="46">
        <f t="shared" si="76"/>
        <v>0.18917579143043006</v>
      </c>
      <c r="F206" s="46">
        <f t="shared" si="76"/>
        <v>7.7029779038530075E-2</v>
      </c>
      <c r="G206" s="47">
        <f t="shared" si="76"/>
        <v>0.19887349595671114</v>
      </c>
      <c r="H206" s="46">
        <f t="shared" si="76"/>
        <v>0.182586419145156</v>
      </c>
      <c r="I206" s="46">
        <f t="shared" si="76"/>
        <v>0.23194195783414903</v>
      </c>
      <c r="J206" s="46">
        <f t="shared" si="76"/>
        <v>0.15708048239613628</v>
      </c>
      <c r="K206" s="46">
        <f t="shared" si="76"/>
        <v>0.56932797253086997</v>
      </c>
      <c r="L206" s="46">
        <f t="shared" si="76"/>
        <v>0.18896176532581205</v>
      </c>
    </row>
    <row r="207" spans="1:12" x14ac:dyDescent="0.35">
      <c r="A207" s="152" t="s">
        <v>75</v>
      </c>
      <c r="B207" s="27">
        <f t="shared" si="72"/>
        <v>0.1570818072905355</v>
      </c>
      <c r="C207" s="29">
        <f t="shared" ref="C207:L207" si="77">C200/C$5</f>
        <v>0.18082678805014815</v>
      </c>
      <c r="D207" s="30">
        <f t="shared" si="77"/>
        <v>0.17391485254555064</v>
      </c>
      <c r="E207" s="30">
        <f t="shared" si="77"/>
        <v>0.18536135697742373</v>
      </c>
      <c r="F207" s="30">
        <f t="shared" si="77"/>
        <v>2.6993376830872936E-2</v>
      </c>
      <c r="G207" s="31">
        <f t="shared" si="77"/>
        <v>0.14322161688282145</v>
      </c>
      <c r="H207" s="30">
        <f t="shared" si="77"/>
        <v>0.1370056257065963</v>
      </c>
      <c r="I207" s="30">
        <f t="shared" si="77"/>
        <v>8.0663701311528918E-2</v>
      </c>
      <c r="J207" s="30">
        <f t="shared" si="77"/>
        <v>0.16052445290389644</v>
      </c>
      <c r="K207" s="30">
        <f t="shared" si="77"/>
        <v>0.46423420384573633</v>
      </c>
      <c r="L207" s="30">
        <f t="shared" si="77"/>
        <v>0.21956167913823707</v>
      </c>
    </row>
    <row r="208" spans="1:12" x14ac:dyDescent="0.35">
      <c r="A208" s="146"/>
      <c r="B208" s="32"/>
    </row>
    <row r="209" spans="1:12" x14ac:dyDescent="0.35">
      <c r="A209" s="146"/>
      <c r="B209" s="32"/>
    </row>
    <row r="210" spans="1:12" ht="18.5" thickBot="1" x14ac:dyDescent="0.4">
      <c r="A210" s="193" t="s">
        <v>76</v>
      </c>
      <c r="B210" s="194"/>
      <c r="C210" s="194"/>
      <c r="D210" s="194"/>
      <c r="E210" s="194"/>
      <c r="F210" s="194"/>
      <c r="G210" s="194"/>
      <c r="H210" s="194"/>
      <c r="I210" s="194"/>
      <c r="J210" s="194"/>
      <c r="K210" s="194"/>
      <c r="L210" s="194"/>
    </row>
    <row r="211" spans="1:12" ht="32" thickBot="1" x14ac:dyDescent="0.4">
      <c r="A211" s="138"/>
      <c r="B211" s="7" t="s">
        <v>1</v>
      </c>
      <c r="C211" s="8" t="s">
        <v>315</v>
      </c>
      <c r="D211" s="9" t="s">
        <v>316</v>
      </c>
      <c r="E211" s="9" t="s">
        <v>317</v>
      </c>
      <c r="F211" s="9" t="s">
        <v>318</v>
      </c>
      <c r="G211" s="10" t="s">
        <v>319</v>
      </c>
      <c r="H211" s="11" t="s">
        <v>320</v>
      </c>
      <c r="I211" s="11" t="s">
        <v>321</v>
      </c>
      <c r="J211" s="11" t="s">
        <v>322</v>
      </c>
      <c r="K211" s="11" t="s">
        <v>323</v>
      </c>
      <c r="L211" s="11" t="s">
        <v>324</v>
      </c>
    </row>
    <row r="212" spans="1:12" ht="16" thickBot="1" x14ac:dyDescent="0.4">
      <c r="A212" s="13" t="s">
        <v>3</v>
      </c>
      <c r="B212" s="35"/>
      <c r="C212" s="36"/>
      <c r="D212" s="113"/>
      <c r="E212" s="113"/>
      <c r="F212" s="113"/>
      <c r="G212" s="74"/>
      <c r="H212" s="113"/>
      <c r="I212" s="113"/>
      <c r="J212" s="113"/>
      <c r="K212" s="113"/>
      <c r="L212" s="172"/>
    </row>
    <row r="213" spans="1:12" x14ac:dyDescent="0.35">
      <c r="A213" s="139" t="s">
        <v>77</v>
      </c>
      <c r="B213" s="18">
        <v>21061.646484375</v>
      </c>
      <c r="C213" s="19">
        <f t="shared" ref="C213:C220" si="78">SUM(D213:F213)</f>
        <v>7613.090822999995</v>
      </c>
      <c r="D213" s="20">
        <v>565.66305</v>
      </c>
      <c r="E213" s="20">
        <v>7001.7554539999946</v>
      </c>
      <c r="F213" s="20">
        <v>45.672319000000002</v>
      </c>
      <c r="G213" s="21">
        <f t="shared" ref="G213:G220" si="79">SUM(H213:L213)</f>
        <v>13448.553692000005</v>
      </c>
      <c r="H213" s="20">
        <v>9806.3461660000048</v>
      </c>
      <c r="I213" s="20">
        <v>2173.2263959999991</v>
      </c>
      <c r="J213" s="20">
        <v>141.85650000000004</v>
      </c>
      <c r="K213" s="20">
        <v>587.91885500000024</v>
      </c>
      <c r="L213" s="20">
        <v>739.20577500000013</v>
      </c>
    </row>
    <row r="214" spans="1:12" x14ac:dyDescent="0.35">
      <c r="A214" s="146" t="s">
        <v>50</v>
      </c>
      <c r="B214" s="18">
        <v>11953.6494140625</v>
      </c>
      <c r="C214" s="19">
        <f t="shared" si="78"/>
        <v>4978.7927609999924</v>
      </c>
      <c r="D214" s="20">
        <v>295.55074500000001</v>
      </c>
      <c r="E214" s="20">
        <v>4648.2416599999933</v>
      </c>
      <c r="F214" s="20">
        <v>35.000355999999996</v>
      </c>
      <c r="G214" s="21">
        <f t="shared" si="79"/>
        <v>6974.8556790000021</v>
      </c>
      <c r="H214" s="20">
        <v>4965.5179130000024</v>
      </c>
      <c r="I214" s="20">
        <v>1178.9284559999996</v>
      </c>
      <c r="J214" s="20">
        <v>31.171380000000003</v>
      </c>
      <c r="K214" s="20">
        <v>364.39485000000042</v>
      </c>
      <c r="L214" s="20">
        <v>434.8430800000001</v>
      </c>
    </row>
    <row r="215" spans="1:12" x14ac:dyDescent="0.35">
      <c r="A215" s="146" t="s">
        <v>51</v>
      </c>
      <c r="B215" s="18">
        <v>5391.109375</v>
      </c>
      <c r="C215" s="19">
        <f t="shared" si="78"/>
        <v>1486.7139729999999</v>
      </c>
      <c r="D215" s="20">
        <v>258.34626999999995</v>
      </c>
      <c r="E215" s="20">
        <v>1225.638876</v>
      </c>
      <c r="F215" s="20">
        <v>2.7288269999999999</v>
      </c>
      <c r="G215" s="21">
        <f t="shared" si="79"/>
        <v>3904.3950810000006</v>
      </c>
      <c r="H215" s="20">
        <v>2982.0340440000004</v>
      </c>
      <c r="I215" s="20">
        <v>666.05369199999984</v>
      </c>
      <c r="J215" s="20">
        <v>12.988074999999998</v>
      </c>
      <c r="K215" s="20">
        <v>97.410035000000036</v>
      </c>
      <c r="L215" s="20">
        <v>145.909235</v>
      </c>
    </row>
    <row r="216" spans="1:12" x14ac:dyDescent="0.35">
      <c r="A216" s="146" t="s">
        <v>52</v>
      </c>
      <c r="B216" s="18">
        <v>3641.356201171875</v>
      </c>
      <c r="C216" s="19">
        <f t="shared" si="78"/>
        <v>1091.7334060000003</v>
      </c>
      <c r="D216" s="20">
        <v>37.30941</v>
      </c>
      <c r="E216" s="20">
        <v>1046.4808600000001</v>
      </c>
      <c r="F216" s="20">
        <v>7.943136</v>
      </c>
      <c r="G216" s="21">
        <f t="shared" si="79"/>
        <v>2549.6226090000009</v>
      </c>
      <c r="H216" s="20">
        <v>2041.7834870000008</v>
      </c>
      <c r="I216" s="20">
        <v>59.335992000000012</v>
      </c>
      <c r="J216" s="20">
        <v>100.29466000000002</v>
      </c>
      <c r="K216" s="20">
        <v>212.97670499999995</v>
      </c>
      <c r="L216" s="20">
        <v>135.231765</v>
      </c>
    </row>
    <row r="217" spans="1:12" x14ac:dyDescent="0.35">
      <c r="A217" s="146" t="s">
        <v>53</v>
      </c>
      <c r="B217" s="18">
        <v>1020.28857421875</v>
      </c>
      <c r="C217" s="19">
        <f t="shared" si="78"/>
        <v>536.9344779999999</v>
      </c>
      <c r="D217" s="20"/>
      <c r="E217" s="20">
        <v>536.9344779999999</v>
      </c>
      <c r="F217" s="20"/>
      <c r="G217" s="21">
        <f t="shared" si="79"/>
        <v>483.35398700000013</v>
      </c>
      <c r="H217" s="20">
        <v>362.52455600000019</v>
      </c>
      <c r="I217" s="20">
        <v>13.185776000000001</v>
      </c>
      <c r="J217" s="20">
        <v>2.5976149999999998</v>
      </c>
      <c r="K217" s="20">
        <v>99.850809999999996</v>
      </c>
      <c r="L217" s="20">
        <v>5.1952299999999996</v>
      </c>
    </row>
    <row r="218" spans="1:12" x14ac:dyDescent="0.35">
      <c r="A218" s="146" t="s">
        <v>54</v>
      </c>
      <c r="B218" s="18">
        <v>838.13970947265625</v>
      </c>
      <c r="C218" s="19">
        <f t="shared" si="78"/>
        <v>141.05680600000002</v>
      </c>
      <c r="D218" s="20"/>
      <c r="E218" s="20">
        <v>141.05680600000002</v>
      </c>
      <c r="F218" s="20"/>
      <c r="G218" s="21">
        <f t="shared" si="79"/>
        <v>697.08284200000037</v>
      </c>
      <c r="H218" s="20">
        <v>618.70152800000028</v>
      </c>
      <c r="I218" s="20">
        <v>19.778664000000003</v>
      </c>
      <c r="J218" s="20"/>
      <c r="K218" s="20">
        <v>53.407420000000002</v>
      </c>
      <c r="L218" s="20">
        <v>5.1952299999999996</v>
      </c>
    </row>
    <row r="219" spans="1:12" x14ac:dyDescent="0.35">
      <c r="A219" s="146" t="s">
        <v>55</v>
      </c>
      <c r="B219" s="18">
        <v>998.2171630859375</v>
      </c>
      <c r="C219" s="19">
        <f t="shared" si="78"/>
        <v>471.83422899999994</v>
      </c>
      <c r="D219" s="20">
        <v>20.744074999999999</v>
      </c>
      <c r="E219" s="20">
        <v>451.09015399999993</v>
      </c>
      <c r="F219" s="20"/>
      <c r="G219" s="21">
        <f t="shared" si="79"/>
        <v>526.38284800000008</v>
      </c>
      <c r="H219" s="20">
        <v>356.89737700000012</v>
      </c>
      <c r="I219" s="20">
        <v>13.185776000000001</v>
      </c>
      <c r="J219" s="20">
        <v>2.5976149999999998</v>
      </c>
      <c r="K219" s="20">
        <v>58.602649999999997</v>
      </c>
      <c r="L219" s="20">
        <v>95.099430000000012</v>
      </c>
    </row>
    <row r="220" spans="1:12" ht="15" thickBot="1" x14ac:dyDescent="0.4">
      <c r="A220" s="146" t="s">
        <v>56</v>
      </c>
      <c r="B220" s="18">
        <v>1112.3984375</v>
      </c>
      <c r="C220" s="19">
        <f t="shared" si="78"/>
        <v>222.26111199999997</v>
      </c>
      <c r="D220" s="20"/>
      <c r="E220" s="20">
        <v>222.26111199999997</v>
      </c>
      <c r="F220" s="20"/>
      <c r="G220" s="21">
        <f t="shared" si="79"/>
        <v>890.13731400000006</v>
      </c>
      <c r="H220" s="20">
        <v>509.59013000000016</v>
      </c>
      <c r="I220" s="20">
        <v>275.50114400000001</v>
      </c>
      <c r="J220" s="20"/>
      <c r="K220" s="20">
        <v>79.226730000000003</v>
      </c>
      <c r="L220" s="20">
        <v>25.819310000000002</v>
      </c>
    </row>
    <row r="221" spans="1:12" ht="16" thickBot="1" x14ac:dyDescent="0.4">
      <c r="A221" s="13" t="s">
        <v>329</v>
      </c>
      <c r="B221" s="58"/>
      <c r="C221" s="35"/>
      <c r="D221" s="35"/>
      <c r="E221" s="35"/>
      <c r="F221" s="35"/>
      <c r="G221" s="35"/>
      <c r="H221" s="35"/>
      <c r="I221" s="35"/>
      <c r="J221" s="35"/>
      <c r="K221" s="35"/>
      <c r="L221" s="35"/>
    </row>
    <row r="222" spans="1:12" x14ac:dyDescent="0.35">
      <c r="A222" s="139" t="s">
        <v>77</v>
      </c>
      <c r="B222" s="27">
        <v>1</v>
      </c>
      <c r="C222" s="45">
        <v>1</v>
      </c>
      <c r="D222" s="46">
        <v>1</v>
      </c>
      <c r="E222" s="46">
        <v>1</v>
      </c>
      <c r="F222" s="46">
        <v>1</v>
      </c>
      <c r="G222" s="47">
        <v>1</v>
      </c>
      <c r="H222" s="46">
        <v>1</v>
      </c>
      <c r="I222" s="46">
        <v>1</v>
      </c>
      <c r="J222" s="46">
        <v>1</v>
      </c>
      <c r="K222" s="46">
        <v>1</v>
      </c>
      <c r="L222" s="46">
        <v>1</v>
      </c>
    </row>
    <row r="223" spans="1:12" x14ac:dyDescent="0.35">
      <c r="A223" s="146" t="s">
        <v>50</v>
      </c>
      <c r="B223" s="27">
        <f t="shared" ref="B223:L229" si="80">B214/B$213</f>
        <v>0.56755531543702209</v>
      </c>
      <c r="C223" s="45">
        <f t="shared" si="80"/>
        <v>0.65397784904371625</v>
      </c>
      <c r="D223" s="46">
        <f t="shared" si="80"/>
        <v>0.52248550616838063</v>
      </c>
      <c r="E223" s="46">
        <f t="shared" si="80"/>
        <v>0.6638680385994522</v>
      </c>
      <c r="F223" s="46">
        <f t="shared" si="80"/>
        <v>0.76633630098791339</v>
      </c>
      <c r="G223" s="47">
        <f t="shared" si="80"/>
        <v>0.51863240008842426</v>
      </c>
      <c r="H223" s="46">
        <f t="shared" si="80"/>
        <v>0.50635760036864275</v>
      </c>
      <c r="I223" s="46">
        <f t="shared" si="80"/>
        <v>0.54247843582698696</v>
      </c>
      <c r="J223" s="46">
        <f t="shared" si="80"/>
        <v>0.21973882056867322</v>
      </c>
      <c r="K223" s="46">
        <f t="shared" si="80"/>
        <v>0.61980466675116297</v>
      </c>
      <c r="L223" s="46">
        <f t="shared" si="80"/>
        <v>0.58825714666528417</v>
      </c>
    </row>
    <row r="224" spans="1:12" x14ac:dyDescent="0.35">
      <c r="A224" s="146" t="s">
        <v>51</v>
      </c>
      <c r="B224" s="27">
        <f t="shared" si="80"/>
        <v>0.25596808772759061</v>
      </c>
      <c r="C224" s="45">
        <f t="shared" si="80"/>
        <v>0.19528388765683333</v>
      </c>
      <c r="D224" s="46">
        <f t="shared" si="80"/>
        <v>0.45671406325726943</v>
      </c>
      <c r="E224" s="46">
        <f t="shared" si="80"/>
        <v>0.17504736977064966</v>
      </c>
      <c r="F224" s="46">
        <f t="shared" si="80"/>
        <v>5.9747940541403206E-2</v>
      </c>
      <c r="G224" s="47">
        <f t="shared" si="80"/>
        <v>0.29032081593447223</v>
      </c>
      <c r="H224" s="46">
        <f t="shared" si="80"/>
        <v>0.3040922677540322</v>
      </c>
      <c r="I224" s="46">
        <f t="shared" si="80"/>
        <v>0.30648150290550774</v>
      </c>
      <c r="J224" s="46">
        <f t="shared" si="80"/>
        <v>9.1557841903613824E-2</v>
      </c>
      <c r="K224" s="46">
        <f t="shared" si="80"/>
        <v>0.16568618980590441</v>
      </c>
      <c r="L224" s="46">
        <f t="shared" si="80"/>
        <v>0.19738649227950089</v>
      </c>
    </row>
    <row r="225" spans="1:12" x14ac:dyDescent="0.35">
      <c r="A225" s="146" t="s">
        <v>52</v>
      </c>
      <c r="B225" s="27">
        <f t="shared" si="80"/>
        <v>0.17289038650768768</v>
      </c>
      <c r="C225" s="45">
        <f t="shared" si="80"/>
        <v>0.14340212554692663</v>
      </c>
      <c r="D225" s="46">
        <f t="shared" si="80"/>
        <v>6.595695087384619E-2</v>
      </c>
      <c r="E225" s="46">
        <f t="shared" si="80"/>
        <v>0.14945978431768303</v>
      </c>
      <c r="F225" s="46">
        <f t="shared" si="80"/>
        <v>0.1739157584706833</v>
      </c>
      <c r="G225" s="47">
        <f t="shared" si="80"/>
        <v>0.18958340557592207</v>
      </c>
      <c r="H225" s="46">
        <f t="shared" si="80"/>
        <v>0.20821042337656345</v>
      </c>
      <c r="I225" s="46">
        <f t="shared" si="80"/>
        <v>2.7303180243536871E-2</v>
      </c>
      <c r="J225" s="46">
        <f t="shared" si="80"/>
        <v>0.70701490590843563</v>
      </c>
      <c r="K225" s="46">
        <f t="shared" si="80"/>
        <v>0.36225527245592398</v>
      </c>
      <c r="L225" s="46">
        <f t="shared" si="80"/>
        <v>0.18294197579828156</v>
      </c>
    </row>
    <row r="226" spans="1:12" x14ac:dyDescent="0.35">
      <c r="A226" s="146" t="s">
        <v>53</v>
      </c>
      <c r="B226" s="27">
        <f t="shared" si="80"/>
        <v>4.844296361045046E-2</v>
      </c>
      <c r="C226" s="45">
        <f t="shared" si="80"/>
        <v>7.0527790943707258E-2</v>
      </c>
      <c r="D226" s="46">
        <f t="shared" si="80"/>
        <v>0</v>
      </c>
      <c r="E226" s="46">
        <f>E217/E$213</f>
        <v>7.668569425589658E-2</v>
      </c>
      <c r="F226" s="46">
        <f t="shared" si="80"/>
        <v>0</v>
      </c>
      <c r="G226" s="47">
        <f t="shared" si="80"/>
        <v>3.5940964215916221E-2</v>
      </c>
      <c r="H226" s="46">
        <f t="shared" si="80"/>
        <v>3.6968362105849813E-2</v>
      </c>
      <c r="I226" s="46">
        <f t="shared" si="80"/>
        <v>6.0673733874526369E-3</v>
      </c>
      <c r="J226" s="46">
        <f t="shared" si="80"/>
        <v>1.8311568380722766E-2</v>
      </c>
      <c r="K226" s="46">
        <f t="shared" si="80"/>
        <v>0.16983774061813336</v>
      </c>
      <c r="L226" s="46">
        <f t="shared" si="80"/>
        <v>7.0281242053337563E-3</v>
      </c>
    </row>
    <row r="227" spans="1:12" x14ac:dyDescent="0.35">
      <c r="A227" s="146" t="s">
        <v>54</v>
      </c>
      <c r="B227" s="27">
        <f t="shared" si="80"/>
        <v>3.9794595835346815E-2</v>
      </c>
      <c r="C227" s="45">
        <f t="shared" si="80"/>
        <v>1.8528191673984989E-2</v>
      </c>
      <c r="D227" s="46">
        <f t="shared" si="80"/>
        <v>0</v>
      </c>
      <c r="E227" s="46">
        <f t="shared" si="80"/>
        <v>2.0145920109137266E-2</v>
      </c>
      <c r="F227" s="46">
        <f t="shared" si="80"/>
        <v>0</v>
      </c>
      <c r="G227" s="47">
        <f t="shared" si="80"/>
        <v>5.183329434262262E-2</v>
      </c>
      <c r="H227" s="46">
        <f t="shared" si="80"/>
        <v>6.3091952652571698E-2</v>
      </c>
      <c r="I227" s="46">
        <f t="shared" si="80"/>
        <v>9.101060081178957E-3</v>
      </c>
      <c r="J227" s="46">
        <f t="shared" si="80"/>
        <v>0</v>
      </c>
      <c r="K227" s="46">
        <f t="shared" si="80"/>
        <v>9.0841481857219866E-2</v>
      </c>
      <c r="L227" s="46">
        <f t="shared" si="80"/>
        <v>7.0281242053337563E-3</v>
      </c>
    </row>
    <row r="228" spans="1:12" x14ac:dyDescent="0.35">
      <c r="A228" s="146" t="s">
        <v>55</v>
      </c>
      <c r="B228" s="27">
        <f t="shared" si="80"/>
        <v>4.7395020319350847E-2</v>
      </c>
      <c r="C228" s="45">
        <f t="shared" si="80"/>
        <v>6.1976697765713788E-2</v>
      </c>
      <c r="D228" s="46">
        <f t="shared" si="80"/>
        <v>3.6672140773557682E-2</v>
      </c>
      <c r="E228" s="46">
        <f t="shared" si="80"/>
        <v>6.442529405140808E-2</v>
      </c>
      <c r="F228" s="46">
        <f t="shared" si="80"/>
        <v>0</v>
      </c>
      <c r="G228" s="47">
        <f t="shared" si="80"/>
        <v>3.9140480088436853E-2</v>
      </c>
      <c r="H228" s="46">
        <f t="shared" si="80"/>
        <v>3.6394531761219484E-2</v>
      </c>
      <c r="I228" s="46">
        <f t="shared" si="80"/>
        <v>6.0673733874526369E-3</v>
      </c>
      <c r="J228" s="46">
        <f t="shared" si="80"/>
        <v>1.8311568380722766E-2</v>
      </c>
      <c r="K228" s="46">
        <f t="shared" si="80"/>
        <v>9.9678126499276792E-2</v>
      </c>
      <c r="L228" s="46">
        <f t="shared" si="80"/>
        <v>0.12865082121416055</v>
      </c>
    </row>
    <row r="229" spans="1:12" x14ac:dyDescent="0.35">
      <c r="A229" s="152" t="s">
        <v>56</v>
      </c>
      <c r="B229" s="28">
        <f t="shared" si="80"/>
        <v>5.2816309414615556E-2</v>
      </c>
      <c r="C229" s="29">
        <f t="shared" si="80"/>
        <v>2.9194596145960115E-2</v>
      </c>
      <c r="D229" s="30">
        <f>D220/D$213</f>
        <v>0</v>
      </c>
      <c r="E229" s="30">
        <f t="shared" si="80"/>
        <v>3.1743626789054111E-2</v>
      </c>
      <c r="F229" s="30">
        <f t="shared" si="80"/>
        <v>0</v>
      </c>
      <c r="G229" s="31">
        <f t="shared" si="80"/>
        <v>6.6188330313132954E-2</v>
      </c>
      <c r="H229" s="30">
        <f t="shared" si="80"/>
        <v>5.1965341766826621E-2</v>
      </c>
      <c r="I229" s="30">
        <f t="shared" si="80"/>
        <v>0.12677056771769493</v>
      </c>
      <c r="J229" s="30">
        <f t="shared" si="80"/>
        <v>0</v>
      </c>
      <c r="K229" s="30">
        <f t="shared" si="80"/>
        <v>0.13475793355870508</v>
      </c>
      <c r="L229" s="30">
        <f t="shared" si="80"/>
        <v>3.492844735960024E-2</v>
      </c>
    </row>
    <row r="230" spans="1:12" x14ac:dyDescent="0.35">
      <c r="A230" s="146"/>
      <c r="B230" s="59"/>
    </row>
    <row r="231" spans="1:12" x14ac:dyDescent="0.35">
      <c r="A231" s="146"/>
      <c r="B231" s="59"/>
    </row>
    <row r="232" spans="1:12" ht="18.5" thickBot="1" x14ac:dyDescent="0.4">
      <c r="A232" s="193" t="s">
        <v>78</v>
      </c>
      <c r="B232" s="194"/>
      <c r="C232" s="194"/>
      <c r="D232" s="194"/>
      <c r="E232" s="194"/>
      <c r="F232" s="194"/>
      <c r="G232" s="194"/>
      <c r="H232" s="194"/>
      <c r="I232" s="194"/>
      <c r="J232" s="194"/>
      <c r="K232" s="194"/>
      <c r="L232" s="194"/>
    </row>
    <row r="233" spans="1:12" ht="32" thickBot="1" x14ac:dyDescent="0.4">
      <c r="A233" s="138"/>
      <c r="B233" s="7" t="s">
        <v>1</v>
      </c>
      <c r="C233" s="8" t="s">
        <v>315</v>
      </c>
      <c r="D233" s="9" t="s">
        <v>316</v>
      </c>
      <c r="E233" s="9" t="s">
        <v>317</v>
      </c>
      <c r="F233" s="9" t="s">
        <v>318</v>
      </c>
      <c r="G233" s="10" t="s">
        <v>319</v>
      </c>
      <c r="H233" s="11" t="s">
        <v>320</v>
      </c>
      <c r="I233" s="11" t="s">
        <v>321</v>
      </c>
      <c r="J233" s="11" t="s">
        <v>322</v>
      </c>
      <c r="K233" s="11" t="s">
        <v>323</v>
      </c>
      <c r="L233" s="11" t="s">
        <v>324</v>
      </c>
    </row>
    <row r="234" spans="1:12" ht="16" thickBot="1" x14ac:dyDescent="0.4">
      <c r="A234" s="13" t="s">
        <v>3</v>
      </c>
      <c r="B234" s="35"/>
      <c r="C234" s="36"/>
      <c r="D234" s="113"/>
      <c r="E234" s="113"/>
      <c r="F234" s="113"/>
      <c r="G234" s="74"/>
      <c r="H234" s="113"/>
      <c r="I234" s="113"/>
      <c r="J234" s="113"/>
      <c r="K234" s="113"/>
      <c r="L234" s="172"/>
    </row>
    <row r="235" spans="1:12" x14ac:dyDescent="0.35">
      <c r="A235" s="139" t="s">
        <v>77</v>
      </c>
      <c r="B235" s="18">
        <v>21061.646484375</v>
      </c>
      <c r="C235" s="19">
        <f t="shared" ref="C235:C237" si="81">SUM(D235:F235)</f>
        <v>7613.090822999995</v>
      </c>
      <c r="D235" s="20">
        <v>565.66305</v>
      </c>
      <c r="E235" s="20">
        <v>7001.7554539999946</v>
      </c>
      <c r="F235" s="20">
        <v>45.672319000000002</v>
      </c>
      <c r="G235" s="21">
        <f t="shared" ref="G235:G237" si="82">SUM(H235:L235)</f>
        <v>13448.553692000005</v>
      </c>
      <c r="H235" s="20">
        <v>9806.3461660000048</v>
      </c>
      <c r="I235" s="20">
        <v>2173.2263959999991</v>
      </c>
      <c r="J235" s="20">
        <v>141.85650000000004</v>
      </c>
      <c r="K235" s="20">
        <v>587.91885500000024</v>
      </c>
      <c r="L235" s="20">
        <v>739.20577500000013</v>
      </c>
    </row>
    <row r="236" spans="1:12" x14ac:dyDescent="0.35">
      <c r="A236" s="146" t="s">
        <v>58</v>
      </c>
      <c r="B236" s="18">
        <v>15848.916015625</v>
      </c>
      <c r="C236" s="19">
        <f t="shared" si="81"/>
        <v>5964.0897080000004</v>
      </c>
      <c r="D236" s="20">
        <v>302.62241500000005</v>
      </c>
      <c r="E236" s="20">
        <v>5623.802020000001</v>
      </c>
      <c r="F236" s="20">
        <v>37.665272999999992</v>
      </c>
      <c r="G236" s="21">
        <f t="shared" si="82"/>
        <v>9884.8248090000016</v>
      </c>
      <c r="H236" s="20">
        <v>7435.3207950000033</v>
      </c>
      <c r="I236" s="20">
        <v>1121.7786939999994</v>
      </c>
      <c r="J236" s="20">
        <v>139.25888500000002</v>
      </c>
      <c r="K236" s="20">
        <v>493.10643500000054</v>
      </c>
      <c r="L236" s="20">
        <v>695.36000000000024</v>
      </c>
    </row>
    <row r="237" spans="1:12" ht="15" thickBot="1" x14ac:dyDescent="0.4">
      <c r="A237" s="146" t="s">
        <v>59</v>
      </c>
      <c r="B237" s="18">
        <f>B235-B236</f>
        <v>5212.73046875</v>
      </c>
      <c r="C237" s="19">
        <f t="shared" si="81"/>
        <v>1649.0011150000005</v>
      </c>
      <c r="D237" s="20">
        <v>263.04063500000001</v>
      </c>
      <c r="E237" s="20">
        <v>1377.9534340000005</v>
      </c>
      <c r="F237" s="20">
        <v>8.007045999999999</v>
      </c>
      <c r="G237" s="21">
        <f t="shared" si="82"/>
        <v>3563.7288830000007</v>
      </c>
      <c r="H237" s="20">
        <v>2371.0253710000002</v>
      </c>
      <c r="I237" s="20">
        <v>1051.4477020000002</v>
      </c>
      <c r="J237" s="20">
        <v>2.5976149999999998</v>
      </c>
      <c r="K237" s="20">
        <v>94.812420000000031</v>
      </c>
      <c r="L237" s="20">
        <v>43.845775000000003</v>
      </c>
    </row>
    <row r="238" spans="1:12" ht="16" thickBot="1" x14ac:dyDescent="0.4">
      <c r="A238" s="13" t="s">
        <v>329</v>
      </c>
      <c r="B238" s="35"/>
      <c r="C238" s="36"/>
      <c r="D238" s="37"/>
      <c r="E238" s="37"/>
      <c r="F238" s="37"/>
      <c r="G238" s="36"/>
      <c r="H238" s="37"/>
      <c r="I238" s="37"/>
      <c r="J238" s="37"/>
      <c r="K238" s="37"/>
      <c r="L238" s="38"/>
    </row>
    <row r="239" spans="1:12" x14ac:dyDescent="0.35">
      <c r="A239" s="139" t="s">
        <v>77</v>
      </c>
      <c r="B239" s="27">
        <v>1</v>
      </c>
      <c r="C239" s="45">
        <v>1</v>
      </c>
      <c r="D239" s="46">
        <v>1</v>
      </c>
      <c r="E239" s="46">
        <v>1</v>
      </c>
      <c r="F239" s="46">
        <v>1</v>
      </c>
      <c r="G239" s="47">
        <v>1</v>
      </c>
      <c r="H239" s="46">
        <v>1</v>
      </c>
      <c r="I239" s="46">
        <v>1</v>
      </c>
      <c r="J239" s="46">
        <v>1</v>
      </c>
      <c r="K239" s="46">
        <v>1</v>
      </c>
      <c r="L239" s="46">
        <v>1</v>
      </c>
    </row>
    <row r="240" spans="1:12" x14ac:dyDescent="0.35">
      <c r="A240" s="140" t="s">
        <v>58</v>
      </c>
      <c r="B240" s="27">
        <f>B236/B235</f>
        <v>0.75250128366663227</v>
      </c>
      <c r="C240" s="45">
        <f t="shared" ref="C240:L240" si="83">C236/C235</f>
        <v>0.78339925881112848</v>
      </c>
      <c r="D240" s="46">
        <f t="shared" si="83"/>
        <v>0.53498706517952699</v>
      </c>
      <c r="E240" s="46">
        <f t="shared" si="83"/>
        <v>0.80319886304901011</v>
      </c>
      <c r="F240" s="46">
        <f t="shared" si="83"/>
        <v>0.82468492567675378</v>
      </c>
      <c r="G240" s="47">
        <f t="shared" si="83"/>
        <v>0.73501024982932406</v>
      </c>
      <c r="H240" s="46">
        <f t="shared" si="83"/>
        <v>0.75821520769675832</v>
      </c>
      <c r="I240" s="46">
        <f t="shared" si="83"/>
        <v>0.51618123913124048</v>
      </c>
      <c r="J240" s="46">
        <f t="shared" si="83"/>
        <v>0.9816884316192771</v>
      </c>
      <c r="K240" s="46">
        <f t="shared" si="83"/>
        <v>0.83873213251512468</v>
      </c>
      <c r="L240" s="46">
        <f t="shared" si="83"/>
        <v>0.94068529158880032</v>
      </c>
    </row>
    <row r="241" spans="1:15" x14ac:dyDescent="0.35">
      <c r="A241" s="153" t="s">
        <v>59</v>
      </c>
      <c r="B241" s="28">
        <f>B237/B235</f>
        <v>0.24749871633336773</v>
      </c>
      <c r="C241" s="29">
        <f t="shared" ref="C241:L241" si="84">C237/C235</f>
        <v>0.21660074118887226</v>
      </c>
      <c r="D241" s="30">
        <f t="shared" si="84"/>
        <v>0.46501293482047307</v>
      </c>
      <c r="E241" s="30">
        <f t="shared" si="84"/>
        <v>0.19680113695099091</v>
      </c>
      <c r="F241" s="30">
        <f t="shared" si="84"/>
        <v>0.17531507432324597</v>
      </c>
      <c r="G241" s="31">
        <f t="shared" si="84"/>
        <v>0.26498975017067578</v>
      </c>
      <c r="H241" s="30">
        <f t="shared" si="84"/>
        <v>0.24178479230324154</v>
      </c>
      <c r="I241" s="30">
        <f t="shared" si="84"/>
        <v>0.48381876086875975</v>
      </c>
      <c r="J241" s="30">
        <f t="shared" si="84"/>
        <v>1.8311568380722766E-2</v>
      </c>
      <c r="K241" s="30">
        <f t="shared" si="84"/>
        <v>0.16126786748487595</v>
      </c>
      <c r="L241" s="30">
        <f t="shared" si="84"/>
        <v>5.9314708411199839E-2</v>
      </c>
    </row>
    <row r="242" spans="1:15" x14ac:dyDescent="0.35">
      <c r="B242" s="59"/>
    </row>
    <row r="243" spans="1:15" x14ac:dyDescent="0.35">
      <c r="B243" s="32"/>
    </row>
    <row r="244" spans="1:15" ht="18.5" thickBot="1" x14ac:dyDescent="0.4">
      <c r="A244" s="193" t="s">
        <v>79</v>
      </c>
      <c r="B244" s="194"/>
      <c r="C244" s="194"/>
      <c r="D244" s="194"/>
      <c r="E244" s="194"/>
      <c r="F244" s="194"/>
      <c r="G244" s="194"/>
      <c r="H244" s="194"/>
      <c r="I244" s="194"/>
      <c r="J244" s="194"/>
      <c r="K244" s="194"/>
      <c r="L244" s="194"/>
    </row>
    <row r="245" spans="1:15" ht="32" thickBot="1" x14ac:dyDescent="0.4">
      <c r="A245" s="154"/>
      <c r="B245" s="7" t="s">
        <v>1</v>
      </c>
      <c r="C245" s="8" t="s">
        <v>315</v>
      </c>
      <c r="D245" s="9" t="s">
        <v>316</v>
      </c>
      <c r="E245" s="9" t="s">
        <v>317</v>
      </c>
      <c r="F245" s="9" t="s">
        <v>318</v>
      </c>
      <c r="G245" s="10" t="s">
        <v>319</v>
      </c>
      <c r="H245" s="11" t="s">
        <v>320</v>
      </c>
      <c r="I245" s="11" t="s">
        <v>321</v>
      </c>
      <c r="J245" s="11" t="s">
        <v>322</v>
      </c>
      <c r="K245" s="11" t="s">
        <v>323</v>
      </c>
      <c r="L245" s="11" t="s">
        <v>324</v>
      </c>
    </row>
    <row r="246" spans="1:15" ht="16" thickBot="1" x14ac:dyDescent="0.4">
      <c r="A246" s="52" t="s">
        <v>3</v>
      </c>
      <c r="B246" s="83"/>
      <c r="C246" s="36"/>
      <c r="D246" s="113"/>
      <c r="E246" s="113"/>
      <c r="F246" s="113"/>
      <c r="G246" s="74"/>
      <c r="H246" s="113"/>
      <c r="I246" s="113"/>
      <c r="J246" s="113"/>
      <c r="K246" s="113"/>
      <c r="L246" s="172"/>
    </row>
    <row r="247" spans="1:15" x14ac:dyDescent="0.35">
      <c r="A247" s="139" t="s">
        <v>77</v>
      </c>
      <c r="B247" s="18">
        <v>21061.646484375</v>
      </c>
      <c r="C247" s="19">
        <f t="shared" ref="C247" si="85">SUM(D247:F247)</f>
        <v>7613.0908230000014</v>
      </c>
      <c r="D247" s="20">
        <v>565.66305000000011</v>
      </c>
      <c r="E247" s="20">
        <v>7001.755454000001</v>
      </c>
      <c r="F247" s="20">
        <v>45.672318999999987</v>
      </c>
      <c r="G247" s="21">
        <f t="shared" ref="G247" si="86">SUM(H247:L247)</f>
        <v>13448.553692000007</v>
      </c>
      <c r="H247" s="20">
        <v>9806.346166000003</v>
      </c>
      <c r="I247" s="20">
        <v>2173.2263960000037</v>
      </c>
      <c r="J247" s="20">
        <v>141.85649999999998</v>
      </c>
      <c r="K247" s="20">
        <v>587.91885500000012</v>
      </c>
      <c r="L247" s="20">
        <v>739.2057749999999</v>
      </c>
    </row>
    <row r="248" spans="1:15" s="60" customFormat="1" x14ac:dyDescent="0.35">
      <c r="A248" s="146" t="s">
        <v>61</v>
      </c>
      <c r="B248" s="18">
        <v>1300.49560546875</v>
      </c>
      <c r="C248" s="19">
        <f t="shared" ref="C248:C252" si="87">SUM(D248:F248)</f>
        <v>502.139479637146</v>
      </c>
      <c r="D248" s="40">
        <v>32.510108947753906</v>
      </c>
      <c r="E248" s="40">
        <v>466.90054321289063</v>
      </c>
      <c r="F248" s="40">
        <v>2.7288274765014648</v>
      </c>
      <c r="G248" s="21">
        <f t="shared" ref="G248:G252" si="88">SUM(H248:L248)</f>
        <v>798.35610103607178</v>
      </c>
      <c r="H248" s="40">
        <v>452.13653564453125</v>
      </c>
      <c r="I248" s="40">
        <v>291.98333740234375</v>
      </c>
      <c r="J248" s="40">
        <v>2.5976152420043945</v>
      </c>
      <c r="K248" s="40">
        <v>5.1952304840087891</v>
      </c>
      <c r="L248" s="40">
        <v>46.443382263183594</v>
      </c>
      <c r="O248" s="189"/>
    </row>
    <row r="249" spans="1:15" s="60" customFormat="1" x14ac:dyDescent="0.35">
      <c r="A249" s="146" t="s">
        <v>62</v>
      </c>
      <c r="B249" s="18">
        <v>2415.31298828125</v>
      </c>
      <c r="C249" s="19">
        <f t="shared" si="87"/>
        <v>1309.1865367889404</v>
      </c>
      <c r="D249" s="40">
        <v>253.5469970703125</v>
      </c>
      <c r="E249" s="40">
        <v>1050.181884765625</v>
      </c>
      <c r="F249" s="40">
        <v>5.4576549530029297</v>
      </c>
      <c r="G249" s="21">
        <f t="shared" si="88"/>
        <v>1106.1263389587402</v>
      </c>
      <c r="H249" s="40">
        <v>684.50421142578125</v>
      </c>
      <c r="I249" s="40">
        <v>204.40916442871094</v>
      </c>
      <c r="J249" s="40">
        <v>10.390460968017578</v>
      </c>
      <c r="K249" s="40">
        <v>36.209770202636719</v>
      </c>
      <c r="L249" s="40">
        <v>170.61273193359375</v>
      </c>
      <c r="O249" s="189"/>
    </row>
    <row r="250" spans="1:15" s="60" customFormat="1" x14ac:dyDescent="0.35">
      <c r="A250" s="146" t="s">
        <v>63</v>
      </c>
      <c r="B250" s="18">
        <v>4034.4482421875</v>
      </c>
      <c r="C250" s="19">
        <f t="shared" si="87"/>
        <v>1401.7883234024048</v>
      </c>
      <c r="D250" s="40">
        <v>85.248672485351563</v>
      </c>
      <c r="E250" s="40">
        <v>1303.074951171875</v>
      </c>
      <c r="F250" s="40">
        <v>13.464699745178223</v>
      </c>
      <c r="G250" s="21">
        <f t="shared" si="88"/>
        <v>2632.6601247787476</v>
      </c>
      <c r="H250" s="40">
        <v>1288.4454345703125</v>
      </c>
      <c r="I250" s="40">
        <v>832.74249267578125</v>
      </c>
      <c r="J250" s="40">
        <v>7.7928457260131836</v>
      </c>
      <c r="K250" s="40">
        <v>340.85946655273438</v>
      </c>
      <c r="L250" s="40">
        <v>162.81988525390625</v>
      </c>
      <c r="O250" s="189"/>
    </row>
    <row r="251" spans="1:15" x14ac:dyDescent="0.35">
      <c r="A251" s="146" t="s">
        <v>64</v>
      </c>
      <c r="B251" s="18">
        <v>4840.02392578125</v>
      </c>
      <c r="C251" s="19">
        <f t="shared" si="87"/>
        <v>1602.0818471908569</v>
      </c>
      <c r="D251" s="40">
        <v>27.195182800292969</v>
      </c>
      <c r="E251" s="40">
        <v>1572.1578369140625</v>
      </c>
      <c r="F251" s="40">
        <v>2.7288274765014648</v>
      </c>
      <c r="G251" s="21">
        <f t="shared" si="88"/>
        <v>3237.9423522949219</v>
      </c>
      <c r="H251" s="40">
        <v>2447.74365234375</v>
      </c>
      <c r="I251" s="40">
        <v>375.15087890625</v>
      </c>
      <c r="J251" s="40">
        <v>95.09942626953125</v>
      </c>
      <c r="K251" s="40">
        <v>182.11900329589844</v>
      </c>
      <c r="L251" s="40">
        <v>137.82939147949219</v>
      </c>
    </row>
    <row r="252" spans="1:15" ht="15" thickBot="1" x14ac:dyDescent="0.4">
      <c r="A252" s="146" t="s">
        <v>65</v>
      </c>
      <c r="B252" s="18">
        <v>13227.9306640625</v>
      </c>
      <c r="C252" s="19">
        <f t="shared" si="87"/>
        <v>5095.0179977416992</v>
      </c>
      <c r="D252" s="40">
        <v>507.609619140625</v>
      </c>
      <c r="E252" s="40">
        <v>4549.67919921875</v>
      </c>
      <c r="F252" s="40">
        <v>37.729179382324219</v>
      </c>
      <c r="G252" s="21">
        <f t="shared" si="88"/>
        <v>8132.9126758575439</v>
      </c>
      <c r="H252" s="40">
        <v>6093.19873046875</v>
      </c>
      <c r="I252" s="40">
        <v>1337.1873779296875</v>
      </c>
      <c r="J252" s="40">
        <v>25.976152420043945</v>
      </c>
      <c r="K252" s="40">
        <v>403.04541015625</v>
      </c>
      <c r="L252" s="40">
        <v>273.5050048828125</v>
      </c>
    </row>
    <row r="253" spans="1:15" ht="16" thickBot="1" x14ac:dyDescent="0.4">
      <c r="A253" s="13" t="s">
        <v>329</v>
      </c>
      <c r="B253" s="35"/>
      <c r="C253" s="35"/>
      <c r="D253" s="35"/>
      <c r="E253" s="35"/>
      <c r="F253" s="35"/>
      <c r="G253" s="35"/>
      <c r="H253" s="35"/>
      <c r="I253" s="35"/>
      <c r="J253" s="35"/>
      <c r="K253" s="35"/>
      <c r="L253" s="35"/>
    </row>
    <row r="254" spans="1:15" x14ac:dyDescent="0.35">
      <c r="A254" s="139" t="s">
        <v>77</v>
      </c>
      <c r="B254" s="23">
        <v>1</v>
      </c>
      <c r="C254" s="45">
        <v>1</v>
      </c>
      <c r="D254" s="46">
        <v>1</v>
      </c>
      <c r="E254" s="46">
        <v>1</v>
      </c>
      <c r="F254" s="46">
        <v>1</v>
      </c>
      <c r="G254" s="47">
        <v>1</v>
      </c>
      <c r="H254" s="46">
        <v>1</v>
      </c>
      <c r="I254" s="46">
        <v>1</v>
      </c>
      <c r="J254" s="46">
        <v>1</v>
      </c>
      <c r="K254" s="46">
        <v>1</v>
      </c>
      <c r="L254" s="46">
        <v>1</v>
      </c>
    </row>
    <row r="255" spans="1:15" x14ac:dyDescent="0.35">
      <c r="A255" s="140" t="s">
        <v>61</v>
      </c>
      <c r="B255" s="27">
        <f>B248/B$247</f>
        <v>6.1747100656805179E-2</v>
      </c>
      <c r="C255" s="45">
        <f t="shared" ref="C255:L255" si="89">C248/C$247</f>
        <v>6.5957374121969795E-2</v>
      </c>
      <c r="D255" s="46">
        <f t="shared" si="89"/>
        <v>5.7472569487708097E-2</v>
      </c>
      <c r="E255" s="46">
        <f t="shared" si="89"/>
        <v>6.6683354807280104E-2</v>
      </c>
      <c r="F255" s="46">
        <f t="shared" si="89"/>
        <v>5.9747950974450535E-2</v>
      </c>
      <c r="G255" s="47">
        <f t="shared" si="89"/>
        <v>5.936371444246686E-2</v>
      </c>
      <c r="H255" s="46">
        <f t="shared" si="89"/>
        <v>4.6106524080513592E-2</v>
      </c>
      <c r="I255" s="46">
        <f t="shared" si="89"/>
        <v>0.13435477221322287</v>
      </c>
      <c r="J255" s="46">
        <f t="shared" si="89"/>
        <v>1.8311570086703075E-2</v>
      </c>
      <c r="K255" s="46">
        <f t="shared" si="89"/>
        <v>8.8366454653147457E-3</v>
      </c>
      <c r="L255" s="46">
        <f t="shared" si="89"/>
        <v>6.282876004747609E-2</v>
      </c>
    </row>
    <row r="256" spans="1:15" x14ac:dyDescent="0.35">
      <c r="A256" s="140" t="s">
        <v>62</v>
      </c>
      <c r="B256" s="27">
        <f t="shared" ref="B256:B259" si="90">B249/B$247</f>
        <v>0.11467826079376547</v>
      </c>
      <c r="C256" s="45">
        <f t="shared" ref="C256:L256" si="91">C249/C$247</f>
        <v>0.17196518040133463</v>
      </c>
      <c r="D256" s="46">
        <f t="shared" si="91"/>
        <v>0.44822973158722751</v>
      </c>
      <c r="E256" s="46">
        <f t="shared" si="91"/>
        <v>0.14998836958318379</v>
      </c>
      <c r="F256" s="46">
        <f t="shared" si="91"/>
        <v>0.11949590194890107</v>
      </c>
      <c r="G256" s="47">
        <f t="shared" si="91"/>
        <v>8.224872088786242E-2</v>
      </c>
      <c r="H256" s="46">
        <f t="shared" si="91"/>
        <v>6.9802166866090726E-2</v>
      </c>
      <c r="I256" s="46">
        <f t="shared" si="91"/>
        <v>9.4057924570096471E-2</v>
      </c>
      <c r="J256" s="46">
        <f t="shared" si="91"/>
        <v>7.3246280346812298E-2</v>
      </c>
      <c r="K256" s="46">
        <f t="shared" si="91"/>
        <v>6.1589741330266928E-2</v>
      </c>
      <c r="L256" s="46">
        <f t="shared" si="91"/>
        <v>0.23080546405849409</v>
      </c>
    </row>
    <row r="257" spans="1:12" x14ac:dyDescent="0.35">
      <c r="A257" s="140" t="s">
        <v>63</v>
      </c>
      <c r="B257" s="27">
        <f t="shared" si="90"/>
        <v>0.19155426643308895</v>
      </c>
      <c r="C257" s="45">
        <f t="shared" ref="C257:L257" si="92">C250/C$247</f>
        <v>0.18412867467276825</v>
      </c>
      <c r="D257" s="46">
        <f t="shared" si="92"/>
        <v>0.15070574697313452</v>
      </c>
      <c r="E257" s="46">
        <f t="shared" si="92"/>
        <v>0.18610689272608733</v>
      </c>
      <c r="F257" s="46">
        <f t="shared" si="92"/>
        <v>0.29481094982670414</v>
      </c>
      <c r="G257" s="47">
        <f t="shared" si="92"/>
        <v>0.19575786252352245</v>
      </c>
      <c r="H257" s="46">
        <f t="shared" si="92"/>
        <v>0.13138894066757872</v>
      </c>
      <c r="I257" s="46">
        <f t="shared" si="92"/>
        <v>0.38318257785222476</v>
      </c>
      <c r="J257" s="46">
        <f t="shared" si="92"/>
        <v>5.4934710260109224E-2</v>
      </c>
      <c r="K257" s="46">
        <f t="shared" si="92"/>
        <v>0.57977297998502586</v>
      </c>
      <c r="L257" s="46">
        <f t="shared" si="92"/>
        <v>0.22026327547820668</v>
      </c>
    </row>
    <row r="258" spans="1:12" x14ac:dyDescent="0.35">
      <c r="A258" s="140" t="s">
        <v>64</v>
      </c>
      <c r="B258" s="27">
        <f t="shared" si="90"/>
        <v>0.22980273310407701</v>
      </c>
      <c r="C258" s="45">
        <f t="shared" ref="C258:L258" si="93">C251/C$247</f>
        <v>0.2104377688954909</v>
      </c>
      <c r="D258" s="46">
        <f t="shared" si="93"/>
        <v>4.807664704331132E-2</v>
      </c>
      <c r="E258" s="46">
        <f t="shared" si="93"/>
        <v>0.22453766733825467</v>
      </c>
      <c r="F258" s="46">
        <f t="shared" si="93"/>
        <v>5.9747950974450535E-2</v>
      </c>
      <c r="G258" s="47">
        <f t="shared" si="93"/>
        <v>0.24076509834816223</v>
      </c>
      <c r="H258" s="46">
        <f t="shared" si="93"/>
        <v>0.24960812222093745</v>
      </c>
      <c r="I258" s="46">
        <f t="shared" si="93"/>
        <v>0.17262392891819511</v>
      </c>
      <c r="J258" s="46">
        <f t="shared" si="93"/>
        <v>0.6703917428495082</v>
      </c>
      <c r="K258" s="46">
        <f t="shared" si="93"/>
        <v>0.30976894472264954</v>
      </c>
      <c r="L258" s="46">
        <f t="shared" si="93"/>
        <v>0.18645605343044325</v>
      </c>
    </row>
    <row r="259" spans="1:12" x14ac:dyDescent="0.35">
      <c r="A259" s="153" t="s">
        <v>65</v>
      </c>
      <c r="B259" s="27">
        <f t="shared" si="90"/>
        <v>0.62805776717769446</v>
      </c>
      <c r="C259" s="29">
        <f>C252/C$247</f>
        <v>0.66924434716437087</v>
      </c>
      <c r="D259" s="30">
        <f t="shared" ref="D259:L259" si="94">D252/D$247</f>
        <v>0.89737100406438941</v>
      </c>
      <c r="E259" s="30">
        <f t="shared" si="94"/>
        <v>0.64979121723247057</v>
      </c>
      <c r="F259" s="30">
        <f t="shared" si="94"/>
        <v>0.8260841623199433</v>
      </c>
      <c r="G259" s="31">
        <f t="shared" si="94"/>
        <v>0.60474255166155755</v>
      </c>
      <c r="H259" s="30">
        <f t="shared" si="94"/>
        <v>0.62135260445880813</v>
      </c>
      <c r="I259" s="30">
        <f t="shared" si="94"/>
        <v>0.61530054134759604</v>
      </c>
      <c r="J259" s="30">
        <f t="shared" si="94"/>
        <v>0.18311570086703075</v>
      </c>
      <c r="K259" s="30">
        <f t="shared" si="94"/>
        <v>0.68554598432848346</v>
      </c>
      <c r="L259" s="30">
        <f t="shared" si="94"/>
        <v>0.36999846880635168</v>
      </c>
    </row>
    <row r="260" spans="1:12" x14ac:dyDescent="0.35">
      <c r="B260" s="32"/>
    </row>
    <row r="261" spans="1:12" x14ac:dyDescent="0.35">
      <c r="A261" s="186"/>
      <c r="B261" s="32"/>
    </row>
    <row r="262" spans="1:12" ht="18.5" thickBot="1" x14ac:dyDescent="0.4">
      <c r="A262" s="193" t="s">
        <v>80</v>
      </c>
      <c r="B262" s="194"/>
      <c r="C262" s="194"/>
      <c r="D262" s="194"/>
      <c r="E262" s="194"/>
      <c r="F262" s="194"/>
      <c r="G262" s="194"/>
      <c r="H262" s="194"/>
      <c r="I262" s="194"/>
      <c r="J262" s="194"/>
      <c r="K262" s="194"/>
      <c r="L262" s="194"/>
    </row>
    <row r="263" spans="1:12" ht="32" thickBot="1" x14ac:dyDescent="0.4">
      <c r="A263" s="138"/>
      <c r="B263" s="7" t="s">
        <v>1</v>
      </c>
      <c r="C263" s="8" t="s">
        <v>315</v>
      </c>
      <c r="D263" s="9" t="s">
        <v>316</v>
      </c>
      <c r="E263" s="9" t="s">
        <v>317</v>
      </c>
      <c r="F263" s="9" t="s">
        <v>318</v>
      </c>
      <c r="G263" s="10" t="s">
        <v>319</v>
      </c>
      <c r="H263" s="11" t="s">
        <v>320</v>
      </c>
      <c r="I263" s="11" t="s">
        <v>321</v>
      </c>
      <c r="J263" s="11" t="s">
        <v>322</v>
      </c>
      <c r="K263" s="11" t="s">
        <v>323</v>
      </c>
      <c r="L263" s="11" t="s">
        <v>324</v>
      </c>
    </row>
    <row r="264" spans="1:12" ht="16" thickBot="1" x14ac:dyDescent="0.4">
      <c r="A264" s="13" t="s">
        <v>38</v>
      </c>
      <c r="B264" s="35"/>
      <c r="C264" s="36"/>
      <c r="D264" s="113"/>
      <c r="E264" s="113"/>
      <c r="F264" s="113"/>
      <c r="G264" s="74"/>
      <c r="H264" s="113"/>
      <c r="I264" s="113"/>
      <c r="J264" s="113"/>
      <c r="K264" s="113"/>
      <c r="L264" s="172"/>
    </row>
    <row r="265" spans="1:12" x14ac:dyDescent="0.35">
      <c r="A265" s="147" t="s">
        <v>81</v>
      </c>
      <c r="B265" s="18">
        <v>5593.60107421875</v>
      </c>
      <c r="C265" s="19">
        <f>SUM(D265:F265)</f>
        <v>1545.0265293121338</v>
      </c>
      <c r="D265" s="20">
        <v>16.565334320068359</v>
      </c>
      <c r="E265" s="20">
        <v>1523.0035400390625</v>
      </c>
      <c r="F265" s="20">
        <v>5.4576549530029297</v>
      </c>
      <c r="G265" s="21">
        <f t="shared" ref="G265:G268" si="95">SUM(H265:L265)</f>
        <v>4048.5744380950928</v>
      </c>
      <c r="H265" s="20">
        <v>3014.868408203125</v>
      </c>
      <c r="I265" s="20">
        <v>705.96478271484375</v>
      </c>
      <c r="J265" s="20">
        <v>15.585691452026367</v>
      </c>
      <c r="K265" s="20">
        <v>97.697044372558594</v>
      </c>
      <c r="L265" s="20">
        <v>214.45851135253906</v>
      </c>
    </row>
    <row r="266" spans="1:12" x14ac:dyDescent="0.35">
      <c r="A266" s="148" t="s">
        <v>82</v>
      </c>
      <c r="B266" s="18">
        <v>18807.650390625</v>
      </c>
      <c r="C266" s="19">
        <f t="shared" ref="C266:C268" si="96">SUM(D266:F266)</f>
        <v>6646.0570106506348</v>
      </c>
      <c r="D266" s="20">
        <v>409.8563232421875</v>
      </c>
      <c r="E266" s="20">
        <v>6193.564453125</v>
      </c>
      <c r="F266" s="20">
        <v>42.636234283447266</v>
      </c>
      <c r="G266" s="21">
        <f t="shared" si="95"/>
        <v>12161.593627929688</v>
      </c>
      <c r="H266" s="20">
        <v>9021.107421875</v>
      </c>
      <c r="I266" s="20">
        <v>1619.6839599609375</v>
      </c>
      <c r="J266" s="20">
        <v>163.8055419921875</v>
      </c>
      <c r="K266" s="20">
        <v>566.9810791015625</v>
      </c>
      <c r="L266" s="20">
        <v>790.015625</v>
      </c>
    </row>
    <row r="267" spans="1:12" x14ac:dyDescent="0.35">
      <c r="A267" s="147" t="s">
        <v>83</v>
      </c>
      <c r="B267" s="18">
        <v>5598.63330078125</v>
      </c>
      <c r="C267" s="19">
        <f t="shared" si="96"/>
        <v>1785.0333218574524</v>
      </c>
      <c r="D267" s="20">
        <v>5.3149247169494629</v>
      </c>
      <c r="E267" s="20">
        <v>1774.2607421875</v>
      </c>
      <c r="F267" s="20">
        <v>5.4576549530029297</v>
      </c>
      <c r="G267" s="21">
        <f t="shared" si="95"/>
        <v>3813.5999536514282</v>
      </c>
      <c r="H267" s="20">
        <v>2881.966796875</v>
      </c>
      <c r="I267" s="20">
        <v>580.67022705078125</v>
      </c>
      <c r="J267" s="20">
        <v>12.988076210021973</v>
      </c>
      <c r="K267" s="20">
        <v>151.10446166992188</v>
      </c>
      <c r="L267" s="20">
        <v>186.87039184570313</v>
      </c>
    </row>
    <row r="268" spans="1:12" ht="15" thickBot="1" x14ac:dyDescent="0.4">
      <c r="A268" s="148" t="s">
        <v>84</v>
      </c>
      <c r="B268" s="18">
        <v>19548.49609375</v>
      </c>
      <c r="C268" s="19">
        <f t="shared" si="96"/>
        <v>6978.3135604858398</v>
      </c>
      <c r="D268" s="20">
        <v>415.17123413085938</v>
      </c>
      <c r="E268" s="20">
        <v>6523.298828125</v>
      </c>
      <c r="F268" s="20">
        <v>39.843498229980469</v>
      </c>
      <c r="G268" s="21">
        <f t="shared" si="95"/>
        <v>12570.183013916016</v>
      </c>
      <c r="H268" s="20">
        <v>9306.9443359375</v>
      </c>
      <c r="I268" s="20">
        <v>1662.5377197265625</v>
      </c>
      <c r="J268" s="20">
        <v>131.02218627929688</v>
      </c>
      <c r="K268" s="20">
        <v>564.38348388671875</v>
      </c>
      <c r="L268" s="20">
        <v>905.2952880859375</v>
      </c>
    </row>
    <row r="269" spans="1:12" ht="16" thickBot="1" x14ac:dyDescent="0.4">
      <c r="A269" s="13" t="s">
        <v>289</v>
      </c>
      <c r="B269" s="35"/>
      <c r="C269" s="35"/>
      <c r="D269" s="35"/>
      <c r="E269" s="35"/>
      <c r="F269" s="35"/>
      <c r="G269" s="35"/>
      <c r="H269" s="35"/>
      <c r="I269" s="35"/>
      <c r="J269" s="35"/>
      <c r="K269" s="35"/>
      <c r="L269" s="35"/>
    </row>
    <row r="270" spans="1:12" x14ac:dyDescent="0.35">
      <c r="A270" s="147" t="s">
        <v>81</v>
      </c>
      <c r="B270" s="27">
        <f>B265/B$5</f>
        <v>9.8091155916092146E-2</v>
      </c>
      <c r="C270" s="45">
        <f t="shared" ref="C270:L270" si="97">C265/C$5</f>
        <v>7.3511131413721842E-2</v>
      </c>
      <c r="D270" s="46">
        <f t="shared" si="97"/>
        <v>1.0690337381734787E-2</v>
      </c>
      <c r="E270" s="46">
        <f t="shared" si="97"/>
        <v>8.0250053275481847E-2</v>
      </c>
      <c r="F270" s="46">
        <f t="shared" si="97"/>
        <v>1.1142620159528899E-2</v>
      </c>
      <c r="G270" s="47">
        <f t="shared" si="97"/>
        <v>0.11243874448773165</v>
      </c>
      <c r="H270" s="46">
        <f t="shared" si="97"/>
        <v>0.11264238726025365</v>
      </c>
      <c r="I270" s="46">
        <f t="shared" si="97"/>
        <v>0.13841541727332426</v>
      </c>
      <c r="J270" s="46">
        <f t="shared" si="97"/>
        <v>2.0663824971686832E-2</v>
      </c>
      <c r="K270" s="46">
        <f t="shared" si="97"/>
        <v>0.11180843375650987</v>
      </c>
      <c r="L270" s="46">
        <f t="shared" si="97"/>
        <v>8.5319066239084126E-2</v>
      </c>
    </row>
    <row r="271" spans="1:12" x14ac:dyDescent="0.35">
      <c r="A271" s="148" t="s">
        <v>82</v>
      </c>
      <c r="B271" s="27">
        <f t="shared" ref="B271:B273" si="98">B266/B$5</f>
        <v>0.32981690013348292</v>
      </c>
      <c r="C271" s="45">
        <f t="shared" ref="C271:L271" si="99">C266/C$5</f>
        <v>0.31621409796150174</v>
      </c>
      <c r="D271" s="46">
        <f t="shared" si="99"/>
        <v>0.26449827627011951</v>
      </c>
      <c r="E271" s="46">
        <f t="shared" si="99"/>
        <v>0.32635109785474548</v>
      </c>
      <c r="F271" s="46">
        <f t="shared" si="99"/>
        <v>8.7048259324590843E-2</v>
      </c>
      <c r="G271" s="47">
        <f t="shared" si="99"/>
        <v>0.33775699061564179</v>
      </c>
      <c r="H271" s="46">
        <f t="shared" si="99"/>
        <v>0.33704923006468052</v>
      </c>
      <c r="I271" s="46">
        <f t="shared" si="99"/>
        <v>0.31756432708550397</v>
      </c>
      <c r="J271" s="46">
        <f t="shared" si="99"/>
        <v>0.21717670079236556</v>
      </c>
      <c r="K271" s="46">
        <f t="shared" si="99"/>
        <v>0.64887599037466481</v>
      </c>
      <c r="L271" s="46">
        <f t="shared" si="99"/>
        <v>0.31429573493814345</v>
      </c>
    </row>
    <row r="272" spans="1:12" x14ac:dyDescent="0.35">
      <c r="A272" s="147" t="s">
        <v>83</v>
      </c>
      <c r="B272" s="27">
        <f t="shared" si="98"/>
        <v>9.8179402631186366E-2</v>
      </c>
      <c r="C272" s="45">
        <f t="shared" ref="C272:L272" si="100">C267/C$5</f>
        <v>8.493046340075236E-2</v>
      </c>
      <c r="D272" s="46">
        <f>D267/D$5</f>
        <v>3.4299542215624032E-3</v>
      </c>
      <c r="E272" s="46">
        <f t="shared" si="100"/>
        <v>9.3489289645046339E-2</v>
      </c>
      <c r="F272" s="46">
        <f t="shared" si="100"/>
        <v>1.1142620159528899E-2</v>
      </c>
      <c r="G272" s="47">
        <f t="shared" si="100"/>
        <v>0.10591293239721004</v>
      </c>
      <c r="H272" s="46">
        <f t="shared" si="100"/>
        <v>0.10767687873921782</v>
      </c>
      <c r="I272" s="46">
        <f t="shared" si="100"/>
        <v>0.11384946351905306</v>
      </c>
      <c r="J272" s="46">
        <f t="shared" si="100"/>
        <v>1.7219854143072359E-2</v>
      </c>
      <c r="K272" s="46">
        <f t="shared" si="100"/>
        <v>0.17293003387602982</v>
      </c>
      <c r="L272" s="46">
        <f t="shared" si="100"/>
        <v>7.434355129789251E-2</v>
      </c>
    </row>
    <row r="273" spans="1:12" x14ac:dyDescent="0.35">
      <c r="A273" s="149" t="s">
        <v>84</v>
      </c>
      <c r="B273" s="28">
        <f t="shared" si="98"/>
        <v>0.342808604477567</v>
      </c>
      <c r="C273" s="29">
        <f t="shared" ref="C273:L273" si="101">C268/C$5</f>
        <v>0.33202259990928368</v>
      </c>
      <c r="D273" s="30">
        <f t="shared" si="101"/>
        <v>0.26792822156768742</v>
      </c>
      <c r="E273" s="30">
        <f t="shared" si="101"/>
        <v>0.34372545087813305</v>
      </c>
      <c r="F273" s="30">
        <f t="shared" si="101"/>
        <v>8.1346470311256427E-2</v>
      </c>
      <c r="G273" s="31">
        <f t="shared" si="101"/>
        <v>0.34910451016203597</v>
      </c>
      <c r="H273" s="30">
        <f t="shared" si="101"/>
        <v>0.34772875169139511</v>
      </c>
      <c r="I273" s="30">
        <f t="shared" si="101"/>
        <v>0.32596647572651588</v>
      </c>
      <c r="J273" s="30">
        <f t="shared" si="101"/>
        <v>0.17371186469440433</v>
      </c>
      <c r="K273" s="30">
        <f t="shared" si="101"/>
        <v>0.64590319775467986</v>
      </c>
      <c r="L273" s="30">
        <f t="shared" si="101"/>
        <v>0.36015800055221447</v>
      </c>
    </row>
    <row r="274" spans="1:12" x14ac:dyDescent="0.35">
      <c r="B274" s="32"/>
    </row>
    <row r="275" spans="1:12" x14ac:dyDescent="0.35">
      <c r="B275" s="32"/>
    </row>
    <row r="276" spans="1:12" ht="18.5" thickBot="1" x14ac:dyDescent="0.4">
      <c r="A276" s="193" t="s">
        <v>85</v>
      </c>
      <c r="B276" s="194"/>
      <c r="C276" s="194"/>
      <c r="D276" s="194"/>
      <c r="E276" s="194"/>
      <c r="F276" s="194"/>
      <c r="G276" s="194"/>
      <c r="H276" s="194"/>
      <c r="I276" s="194"/>
      <c r="J276" s="194"/>
      <c r="K276" s="194"/>
      <c r="L276" s="194"/>
    </row>
    <row r="277" spans="1:12" ht="32" thickBot="1" x14ac:dyDescent="0.4">
      <c r="A277" s="138"/>
      <c r="B277" s="7" t="s">
        <v>1</v>
      </c>
      <c r="C277" s="8" t="s">
        <v>315</v>
      </c>
      <c r="D277" s="9" t="s">
        <v>316</v>
      </c>
      <c r="E277" s="9" t="s">
        <v>317</v>
      </c>
      <c r="F277" s="9" t="s">
        <v>318</v>
      </c>
      <c r="G277" s="10" t="s">
        <v>319</v>
      </c>
      <c r="H277" s="11" t="s">
        <v>320</v>
      </c>
      <c r="I277" s="11" t="s">
        <v>321</v>
      </c>
      <c r="J277" s="11" t="s">
        <v>322</v>
      </c>
      <c r="K277" s="11" t="s">
        <v>323</v>
      </c>
      <c r="L277" s="11" t="s">
        <v>324</v>
      </c>
    </row>
    <row r="278" spans="1:12" ht="16" thickBot="1" x14ac:dyDescent="0.4">
      <c r="A278" s="13" t="s">
        <v>86</v>
      </c>
      <c r="B278" s="35"/>
      <c r="C278" s="36"/>
      <c r="D278" s="113"/>
      <c r="E278" s="113"/>
      <c r="F278" s="113"/>
      <c r="G278" s="74"/>
      <c r="H278" s="113"/>
      <c r="I278" s="113"/>
      <c r="J278" s="113"/>
      <c r="K278" s="113"/>
      <c r="L278" s="172"/>
    </row>
    <row r="279" spans="1:12" x14ac:dyDescent="0.35">
      <c r="A279" s="146" t="s">
        <v>87</v>
      </c>
      <c r="B279" s="18">
        <v>6053.1513671875</v>
      </c>
      <c r="C279" s="19">
        <f t="shared" ref="C279:C287" si="102">SUM(D279:F279)</f>
        <v>1733.1335940000024</v>
      </c>
      <c r="D279" s="20">
        <v>62.74785</v>
      </c>
      <c r="E279" s="20">
        <v>1670.3857440000024</v>
      </c>
      <c r="F279" s="20"/>
      <c r="G279" s="21">
        <f t="shared" ref="G279:G287" si="103">SUM(H279:L279)</f>
        <v>4320.0174390000011</v>
      </c>
      <c r="H279" s="20">
        <v>3121.8698920000011</v>
      </c>
      <c r="I279" s="20">
        <v>486.50321200000008</v>
      </c>
      <c r="J279" s="20">
        <v>28.573765000000002</v>
      </c>
      <c r="K279" s="20">
        <v>206.97932999999983</v>
      </c>
      <c r="L279" s="20">
        <v>476.09124000000014</v>
      </c>
    </row>
    <row r="280" spans="1:12" x14ac:dyDescent="0.35">
      <c r="A280" s="146" t="s">
        <v>88</v>
      </c>
      <c r="B280" s="18">
        <v>3328.519775390625</v>
      </c>
      <c r="C280" s="19">
        <f t="shared" si="102"/>
        <v>1326.3754019999999</v>
      </c>
      <c r="D280" s="20">
        <v>241.67599999999999</v>
      </c>
      <c r="E280" s="20">
        <v>1079.1778380000001</v>
      </c>
      <c r="F280" s="20">
        <v>5.5215639999999997</v>
      </c>
      <c r="G280" s="21">
        <f t="shared" si="103"/>
        <v>2002.1441630000004</v>
      </c>
      <c r="H280" s="20">
        <v>1564.2161400000002</v>
      </c>
      <c r="I280" s="20">
        <v>76.574637999999993</v>
      </c>
      <c r="J280" s="20">
        <v>10.390459999999999</v>
      </c>
      <c r="K280" s="20">
        <v>94.812420000000031</v>
      </c>
      <c r="L280" s="20">
        <v>256.15050500000001</v>
      </c>
    </row>
    <row r="281" spans="1:12" x14ac:dyDescent="0.35">
      <c r="A281" s="146" t="s">
        <v>89</v>
      </c>
      <c r="B281" s="18">
        <v>6925.76171875</v>
      </c>
      <c r="C281" s="19">
        <f t="shared" si="102"/>
        <v>2939.6346230000031</v>
      </c>
      <c r="D281" s="20">
        <v>296.68693000000002</v>
      </c>
      <c r="E281" s="20">
        <v>2635.2479020000033</v>
      </c>
      <c r="F281" s="20">
        <v>7.6997910000000003</v>
      </c>
      <c r="G281" s="21">
        <f t="shared" si="103"/>
        <v>3986.1265640000011</v>
      </c>
      <c r="H281" s="20">
        <v>2633.4223720000009</v>
      </c>
      <c r="I281" s="20">
        <v>490.55608200000006</v>
      </c>
      <c r="J281" s="20">
        <v>5.1952299999999996</v>
      </c>
      <c r="K281" s="20">
        <v>261.05872499999987</v>
      </c>
      <c r="L281" s="20">
        <v>595.8941550000003</v>
      </c>
    </row>
    <row r="282" spans="1:12" x14ac:dyDescent="0.35">
      <c r="A282" s="146" t="s">
        <v>90</v>
      </c>
      <c r="B282" s="18">
        <v>8702.1630859375</v>
      </c>
      <c r="C282" s="19">
        <f t="shared" si="102"/>
        <v>3233.5779869999997</v>
      </c>
      <c r="D282" s="20">
        <v>101.81400500000001</v>
      </c>
      <c r="E282" s="20">
        <v>3107.3200639999995</v>
      </c>
      <c r="F282" s="20">
        <v>24.443918</v>
      </c>
      <c r="G282" s="21">
        <f t="shared" si="103"/>
        <v>5468.584925000001</v>
      </c>
      <c r="H282" s="20">
        <v>3995.1024390000021</v>
      </c>
      <c r="I282" s="20">
        <v>755.81410599999958</v>
      </c>
      <c r="J282" s="20">
        <v>49.197844999999987</v>
      </c>
      <c r="K282" s="20">
        <v>210.40575999999976</v>
      </c>
      <c r="L282" s="20">
        <v>458.06477500000017</v>
      </c>
    </row>
    <row r="283" spans="1:12" x14ac:dyDescent="0.35">
      <c r="A283" s="146" t="s">
        <v>91</v>
      </c>
      <c r="B283" s="18">
        <v>7325.94287109375</v>
      </c>
      <c r="C283" s="19">
        <f t="shared" si="102"/>
        <v>1501.9403439999999</v>
      </c>
      <c r="D283" s="20">
        <v>68.683335</v>
      </c>
      <c r="E283" s="20">
        <v>1417.063482</v>
      </c>
      <c r="F283" s="20">
        <v>16.193527</v>
      </c>
      <c r="G283" s="21">
        <f t="shared" si="103"/>
        <v>5824.0024860000012</v>
      </c>
      <c r="H283" s="20">
        <v>4571.5020150000018</v>
      </c>
      <c r="I283" s="20">
        <v>580.31649599999969</v>
      </c>
      <c r="J283" s="20">
        <v>23.378534999999999</v>
      </c>
      <c r="K283" s="20">
        <v>228.71923499999983</v>
      </c>
      <c r="L283" s="20">
        <v>420.08620500000012</v>
      </c>
    </row>
    <row r="284" spans="1:12" x14ac:dyDescent="0.35">
      <c r="A284" s="146" t="s">
        <v>92</v>
      </c>
      <c r="B284" s="18">
        <v>16441.392578125</v>
      </c>
      <c r="C284" s="19">
        <f t="shared" si="102"/>
        <v>6342.4838800000016</v>
      </c>
      <c r="D284" s="20">
        <v>657.46776499999999</v>
      </c>
      <c r="E284" s="20">
        <v>5639.4077060000009</v>
      </c>
      <c r="F284" s="20">
        <v>45.608408999999995</v>
      </c>
      <c r="G284" s="21">
        <f t="shared" si="103"/>
        <v>10098.907254000005</v>
      </c>
      <c r="H284" s="20">
        <v>7501.0674430000035</v>
      </c>
      <c r="I284" s="20">
        <v>1237.9640560000012</v>
      </c>
      <c r="J284" s="20">
        <v>136.37426000000005</v>
      </c>
      <c r="K284" s="20">
        <v>400.31761000000063</v>
      </c>
      <c r="L284" s="20">
        <v>823.1838850000006</v>
      </c>
    </row>
    <row r="285" spans="1:12" x14ac:dyDescent="0.35">
      <c r="A285" s="146" t="s">
        <v>93</v>
      </c>
      <c r="B285" s="18">
        <v>10032.4130859375</v>
      </c>
      <c r="C285" s="19">
        <f t="shared" si="102"/>
        <v>3201.5069310000017</v>
      </c>
      <c r="D285" s="20">
        <v>91.184155000000004</v>
      </c>
      <c r="E285" s="20">
        <v>3083.3933760000018</v>
      </c>
      <c r="F285" s="20">
        <v>26.929400000000001</v>
      </c>
      <c r="G285" s="21">
        <f t="shared" si="103"/>
        <v>6830.9050720000014</v>
      </c>
      <c r="H285" s="20">
        <v>4410.8779370000011</v>
      </c>
      <c r="I285" s="20">
        <v>1373.5016999999996</v>
      </c>
      <c r="J285" s="20">
        <v>179.67822999999987</v>
      </c>
      <c r="K285" s="20">
        <v>364.9366550000006</v>
      </c>
      <c r="L285" s="20">
        <v>501.91055000000011</v>
      </c>
    </row>
    <row r="286" spans="1:12" x14ac:dyDescent="0.35">
      <c r="A286" s="146" t="s">
        <v>94</v>
      </c>
      <c r="B286" s="18">
        <v>5208.9697265625</v>
      </c>
      <c r="C286" s="19">
        <f>SUM(D286:F286)</f>
        <v>2230.9188360000026</v>
      </c>
      <c r="D286" s="20">
        <v>275.42722999999995</v>
      </c>
      <c r="E286" s="20">
        <v>1941.9629960000029</v>
      </c>
      <c r="F286" s="20">
        <v>13.528609999999999</v>
      </c>
      <c r="G286" s="21">
        <f>SUM(H286:L286)</f>
        <v>2978.0507090000001</v>
      </c>
      <c r="H286" s="20">
        <v>1520.7387780000004</v>
      </c>
      <c r="I286" s="20">
        <v>1011.5365859999996</v>
      </c>
      <c r="J286" s="20">
        <v>18.183304999999997</v>
      </c>
      <c r="K286" s="20">
        <v>102.60526500000005</v>
      </c>
      <c r="L286" s="20">
        <v>324.98677500000002</v>
      </c>
    </row>
    <row r="287" spans="1:12" ht="15" thickBot="1" x14ac:dyDescent="0.4">
      <c r="A287" s="146" t="s">
        <v>95</v>
      </c>
      <c r="B287" s="18">
        <v>5911.13427734375</v>
      </c>
      <c r="C287" s="19">
        <f t="shared" si="102"/>
        <v>2559.4731100000031</v>
      </c>
      <c r="D287" s="20">
        <v>258.24133499999999</v>
      </c>
      <c r="E287" s="20">
        <v>2273.9951200000028</v>
      </c>
      <c r="F287" s="20">
        <v>27.236654999999999</v>
      </c>
      <c r="G287" s="21">
        <f t="shared" si="103"/>
        <v>3351.6609370000001</v>
      </c>
      <c r="H287" s="20">
        <v>1838.0604850000004</v>
      </c>
      <c r="I287" s="20">
        <v>832.74253199999976</v>
      </c>
      <c r="J287" s="20">
        <v>74.188340000000011</v>
      </c>
      <c r="K287" s="20">
        <v>261.05872499999987</v>
      </c>
      <c r="L287" s="20">
        <v>345.61085499999996</v>
      </c>
    </row>
    <row r="288" spans="1:12" ht="16" thickBot="1" x14ac:dyDescent="0.4">
      <c r="A288" s="13" t="s">
        <v>290</v>
      </c>
      <c r="B288" s="35"/>
      <c r="C288" s="35"/>
      <c r="D288" s="35"/>
      <c r="E288" s="35"/>
      <c r="F288" s="35"/>
      <c r="G288" s="35"/>
      <c r="H288" s="35"/>
      <c r="I288" s="35"/>
      <c r="J288" s="35"/>
      <c r="K288" s="35"/>
      <c r="L288" s="35"/>
    </row>
    <row r="289" spans="1:12" x14ac:dyDescent="0.35">
      <c r="A289" s="146" t="s">
        <v>87</v>
      </c>
      <c r="B289" s="27">
        <f>B279/B$6</f>
        <v>0.17168063250556034</v>
      </c>
      <c r="C289" s="45">
        <f t="shared" ref="C289:L289" si="104">C279/C$6</f>
        <v>0.1335043759177762</v>
      </c>
      <c r="D289" s="46">
        <f t="shared" si="104"/>
        <v>6.9328569846231675E-2</v>
      </c>
      <c r="E289" s="46">
        <f t="shared" si="104"/>
        <v>0.14151570921973775</v>
      </c>
      <c r="F289" s="46">
        <f t="shared" si="104"/>
        <v>0</v>
      </c>
      <c r="G289" s="47">
        <f t="shared" si="104"/>
        <v>0.193928345882591</v>
      </c>
      <c r="H289" s="46">
        <f t="shared" si="104"/>
        <v>0.18739917591942629</v>
      </c>
      <c r="I289" s="46">
        <f t="shared" si="104"/>
        <v>0.17070909916798155</v>
      </c>
      <c r="J289" s="46">
        <f t="shared" si="104"/>
        <v>5.5603168130105088E-2</v>
      </c>
      <c r="K289" s="46">
        <f t="shared" si="104"/>
        <v>0.30087419004156524</v>
      </c>
      <c r="L289" s="46">
        <f t="shared" si="104"/>
        <v>0.30407212470589418</v>
      </c>
    </row>
    <row r="290" spans="1:12" x14ac:dyDescent="0.35">
      <c r="A290" s="146" t="s">
        <v>88</v>
      </c>
      <c r="B290" s="27">
        <f t="shared" ref="B290:L297" si="105">B280/B$6</f>
        <v>9.4404112119839442E-2</v>
      </c>
      <c r="C290" s="45">
        <f t="shared" si="105"/>
        <v>0.10217153535637905</v>
      </c>
      <c r="D290" s="46">
        <f t="shared" si="105"/>
        <v>0.26702192100857453</v>
      </c>
      <c r="E290" s="46">
        <f t="shared" si="105"/>
        <v>9.1428352802556637E-2</v>
      </c>
      <c r="F290" s="46">
        <f t="shared" si="105"/>
        <v>2.0208224093743111E-2</v>
      </c>
      <c r="G290" s="47">
        <f t="shared" si="105"/>
        <v>8.9877532031202204E-2</v>
      </c>
      <c r="H290" s="46">
        <f t="shared" si="105"/>
        <v>9.3896551021244765E-2</v>
      </c>
      <c r="I290" s="46">
        <f t="shared" si="105"/>
        <v>2.6869272698849693E-2</v>
      </c>
      <c r="J290" s="46">
        <f t="shared" si="105"/>
        <v>2.0219333865492756E-2</v>
      </c>
      <c r="K290" s="46">
        <f t="shared" si="105"/>
        <v>0.13782347287229471</v>
      </c>
      <c r="L290" s="46">
        <f t="shared" si="105"/>
        <v>0.16359937288457094</v>
      </c>
    </row>
    <row r="291" spans="1:12" x14ac:dyDescent="0.35">
      <c r="A291" s="146" t="s">
        <v>89</v>
      </c>
      <c r="B291" s="27">
        <f>B281/B$6</f>
        <v>0.19642977357267963</v>
      </c>
      <c r="C291" s="45">
        <f t="shared" si="105"/>
        <v>0.22644191257301438</v>
      </c>
      <c r="D291" s="46">
        <f t="shared" si="105"/>
        <v>0.3278021565514842</v>
      </c>
      <c r="E291" s="46">
        <f t="shared" si="105"/>
        <v>0.22325919456683047</v>
      </c>
      <c r="F291" s="46">
        <f t="shared" si="105"/>
        <v>2.8180258709848582E-2</v>
      </c>
      <c r="G291" s="47">
        <f t="shared" si="105"/>
        <v>0.17893977095011815</v>
      </c>
      <c r="H291" s="46">
        <f t="shared" si="105"/>
        <v>0.158078715459991</v>
      </c>
      <c r="I291" s="46">
        <f t="shared" si="105"/>
        <v>0.17213121061489411</v>
      </c>
      <c r="J291" s="46">
        <f t="shared" si="105"/>
        <v>1.0109666932746378E-2</v>
      </c>
      <c r="K291" s="46">
        <f t="shared" si="105"/>
        <v>0.37948635952033832</v>
      </c>
      <c r="L291" s="46">
        <f t="shared" si="105"/>
        <v>0.38058839690197505</v>
      </c>
    </row>
    <row r="292" spans="1:12" x14ac:dyDescent="0.35">
      <c r="A292" s="146" t="s">
        <v>90</v>
      </c>
      <c r="B292" s="27">
        <f t="shared" si="105"/>
        <v>0.24681240764254153</v>
      </c>
      <c r="C292" s="45">
        <f t="shared" si="105"/>
        <v>0.24908455564556636</v>
      </c>
      <c r="D292" s="46">
        <f t="shared" si="105"/>
        <v>0.11249181218108797</v>
      </c>
      <c r="E292" s="46">
        <f t="shared" si="105"/>
        <v>0.26325332589145961</v>
      </c>
      <c r="F292" s="46">
        <f t="shared" si="105"/>
        <v>8.9461640338331844E-2</v>
      </c>
      <c r="G292" s="47">
        <f t="shared" si="105"/>
        <v>0.2454882749429852</v>
      </c>
      <c r="H292" s="46">
        <f t="shared" si="105"/>
        <v>0.23981745898534396</v>
      </c>
      <c r="I292" s="46">
        <f t="shared" si="105"/>
        <v>0.26520759162780866</v>
      </c>
      <c r="J292" s="46">
        <f t="shared" si="105"/>
        <v>9.573663278793848E-2</v>
      </c>
      <c r="K292" s="46">
        <f t="shared" si="105"/>
        <v>0.30585499827485163</v>
      </c>
      <c r="L292" s="46">
        <f t="shared" si="105"/>
        <v>0.29255889981755884</v>
      </c>
    </row>
    <row r="293" spans="1:12" x14ac:dyDescent="0.35">
      <c r="A293" s="146" t="s">
        <v>91</v>
      </c>
      <c r="B293" s="27">
        <f t="shared" si="105"/>
        <v>0.20777978767006389</v>
      </c>
      <c r="C293" s="45">
        <f t="shared" si="105"/>
        <v>0.11569541377861597</v>
      </c>
      <c r="D293" s="46">
        <f t="shared" si="105"/>
        <v>7.5886542532048962E-2</v>
      </c>
      <c r="E293" s="46">
        <f t="shared" si="105"/>
        <v>0.12005415179394682</v>
      </c>
      <c r="F293" s="46">
        <f t="shared" si="105"/>
        <v>5.9266255445754069E-2</v>
      </c>
      <c r="G293" s="47">
        <f t="shared" si="105"/>
        <v>0.26144319657828069</v>
      </c>
      <c r="H293" s="46">
        <f t="shared" si="105"/>
        <v>0.27441749334920612</v>
      </c>
      <c r="I293" s="46">
        <f t="shared" si="105"/>
        <v>0.20362723990500498</v>
      </c>
      <c r="J293" s="46">
        <f t="shared" si="105"/>
        <v>4.5493501197358704E-2</v>
      </c>
      <c r="K293" s="46">
        <f t="shared" si="105"/>
        <v>0.3324762650335733</v>
      </c>
      <c r="L293" s="46">
        <f t="shared" si="105"/>
        <v>0.26830257350247783</v>
      </c>
    </row>
    <row r="294" spans="1:12" x14ac:dyDescent="0.35">
      <c r="A294" s="146" t="s">
        <v>92</v>
      </c>
      <c r="B294" s="27">
        <f t="shared" si="105"/>
        <v>0.46631390921192728</v>
      </c>
      <c r="C294" s="45">
        <f t="shared" si="105"/>
        <v>0.48856554110966866</v>
      </c>
      <c r="D294" s="46">
        <f t="shared" si="105"/>
        <v>0.72642010630560772</v>
      </c>
      <c r="E294" s="46">
        <f t="shared" si="105"/>
        <v>0.47777274438582812</v>
      </c>
      <c r="F294" s="46">
        <f t="shared" si="105"/>
        <v>0.1669209936950998</v>
      </c>
      <c r="G294" s="47">
        <f t="shared" si="105"/>
        <v>0.45334640580600666</v>
      </c>
      <c r="H294" s="46">
        <f t="shared" si="105"/>
        <v>0.45027304338865071</v>
      </c>
      <c r="I294" s="46">
        <f t="shared" si="105"/>
        <v>0.43438917480795752</v>
      </c>
      <c r="J294" s="46">
        <f t="shared" si="105"/>
        <v>0.2653777304950421</v>
      </c>
      <c r="K294" s="46">
        <f t="shared" si="105"/>
        <v>0.58191915428523944</v>
      </c>
      <c r="L294" s="46">
        <f t="shared" si="105"/>
        <v>0.52575483837006232</v>
      </c>
    </row>
    <row r="295" spans="1:12" x14ac:dyDescent="0.35">
      <c r="A295" s="146" t="s">
        <v>93</v>
      </c>
      <c r="B295" s="27">
        <f t="shared" si="105"/>
        <v>0.2845412116219857</v>
      </c>
      <c r="C295" s="45">
        <f t="shared" si="105"/>
        <v>0.2466141019360967</v>
      </c>
      <c r="D295" s="46">
        <f>D285/D$6</f>
        <v>0.10074715004238576</v>
      </c>
      <c r="E295" s="46">
        <f t="shared" si="105"/>
        <v>0.26122624787444376</v>
      </c>
      <c r="F295" s="46">
        <f t="shared" si="105"/>
        <v>9.8558189293838805E-2</v>
      </c>
      <c r="G295" s="47">
        <f t="shared" si="105"/>
        <v>0.30664369767002719</v>
      </c>
      <c r="H295" s="46">
        <f t="shared" si="105"/>
        <v>0.26477557331687129</v>
      </c>
      <c r="I295" s="46">
        <f t="shared" si="105"/>
        <v>0.48194797511982534</v>
      </c>
      <c r="J295" s="46">
        <f t="shared" si="105"/>
        <v>0.34964516688681674</v>
      </c>
      <c r="K295" s="46">
        <f t="shared" si="105"/>
        <v>0.53048785349533889</v>
      </c>
      <c r="L295" s="46">
        <f t="shared" si="105"/>
        <v>0.32056251938347768</v>
      </c>
    </row>
    <row r="296" spans="1:12" x14ac:dyDescent="0.35">
      <c r="A296" s="146" t="s">
        <v>94</v>
      </c>
      <c r="B296" s="27">
        <f t="shared" si="105"/>
        <v>0.14773779195514786</v>
      </c>
      <c r="C296" s="45">
        <f t="shared" si="105"/>
        <v>0.17184908766092019</v>
      </c>
      <c r="D296" s="46">
        <f t="shared" si="105"/>
        <v>0.30431283227407968</v>
      </c>
      <c r="E296" s="46">
        <f t="shared" si="105"/>
        <v>0.16452383627229206</v>
      </c>
      <c r="F296" s="46">
        <f t="shared" si="105"/>
        <v>4.9512997142993176E-2</v>
      </c>
      <c r="G296" s="47">
        <f t="shared" si="105"/>
        <v>0.1336866010625489</v>
      </c>
      <c r="H296" s="46">
        <f t="shared" si="105"/>
        <v>9.1286697923000856E-2</v>
      </c>
      <c r="I296" s="46">
        <f t="shared" si="105"/>
        <v>0.35493804585922323</v>
      </c>
      <c r="J296" s="46">
        <f t="shared" si="105"/>
        <v>3.5383834264612321E-2</v>
      </c>
      <c r="K296" s="46">
        <f t="shared" si="105"/>
        <v>0.14915149257114324</v>
      </c>
      <c r="L296" s="46">
        <f t="shared" si="105"/>
        <v>0.20756403578349047</v>
      </c>
    </row>
    <row r="297" spans="1:12" x14ac:dyDescent="0.35">
      <c r="A297" s="152" t="s">
        <v>95</v>
      </c>
      <c r="B297" s="27">
        <f t="shared" si="105"/>
        <v>0.1676527167420227</v>
      </c>
      <c r="C297" s="29">
        <f t="shared" si="105"/>
        <v>0.19715783100150311</v>
      </c>
      <c r="D297" s="30">
        <f t="shared" si="105"/>
        <v>0.28532455583309407</v>
      </c>
      <c r="E297" s="30">
        <f t="shared" si="105"/>
        <v>0.19265372284512419</v>
      </c>
      <c r="F297" s="30">
        <f t="shared" si="105"/>
        <v>9.9682703633240291E-2</v>
      </c>
      <c r="G297" s="31">
        <f t="shared" si="105"/>
        <v>0.15045820315534722</v>
      </c>
      <c r="H297" s="30">
        <f t="shared" si="105"/>
        <v>0.11033484164786614</v>
      </c>
      <c r="I297" s="30">
        <f t="shared" si="105"/>
        <v>0.29220100498860424</v>
      </c>
      <c r="J297" s="30">
        <f t="shared" si="105"/>
        <v>0.1443669303752376</v>
      </c>
      <c r="K297" s="30">
        <f t="shared" si="105"/>
        <v>0.37948635952033832</v>
      </c>
      <c r="L297" s="30">
        <f t="shared" si="105"/>
        <v>0.22073631726824183</v>
      </c>
    </row>
    <row r="298" spans="1:12" x14ac:dyDescent="0.35">
      <c r="A298" s="146"/>
      <c r="B298" s="32"/>
    </row>
    <row r="299" spans="1:12" x14ac:dyDescent="0.35">
      <c r="A299" s="146"/>
      <c r="B299" s="32"/>
    </row>
    <row r="300" spans="1:12" ht="18.5" thickBot="1" x14ac:dyDescent="0.4">
      <c r="A300" s="193" t="s">
        <v>96</v>
      </c>
      <c r="B300" s="194"/>
      <c r="C300" s="194"/>
      <c r="D300" s="194"/>
      <c r="E300" s="194"/>
      <c r="F300" s="194"/>
      <c r="G300" s="194"/>
      <c r="H300" s="194"/>
      <c r="I300" s="194"/>
      <c r="J300" s="194"/>
      <c r="K300" s="194"/>
      <c r="L300" s="194"/>
    </row>
    <row r="301" spans="1:12" ht="32" thickBot="1" x14ac:dyDescent="0.4">
      <c r="A301" s="138"/>
      <c r="B301" s="7" t="s">
        <v>1</v>
      </c>
      <c r="C301" s="8" t="s">
        <v>315</v>
      </c>
      <c r="D301" s="9" t="s">
        <v>316</v>
      </c>
      <c r="E301" s="9" t="s">
        <v>317</v>
      </c>
      <c r="F301" s="9" t="s">
        <v>318</v>
      </c>
      <c r="G301" s="10" t="s">
        <v>319</v>
      </c>
      <c r="H301" s="11" t="s">
        <v>320</v>
      </c>
      <c r="I301" s="11" t="s">
        <v>321</v>
      </c>
      <c r="J301" s="11" t="s">
        <v>322</v>
      </c>
      <c r="K301" s="11" t="s">
        <v>323</v>
      </c>
      <c r="L301" s="11" t="s">
        <v>324</v>
      </c>
    </row>
    <row r="302" spans="1:12" ht="16" thickBot="1" x14ac:dyDescent="0.4">
      <c r="A302" s="13" t="s">
        <v>86</v>
      </c>
      <c r="B302" s="35"/>
      <c r="C302" s="36"/>
      <c r="D302" s="113"/>
      <c r="E302" s="113"/>
      <c r="F302" s="113"/>
      <c r="G302" s="74"/>
      <c r="H302" s="113"/>
      <c r="I302" s="113"/>
      <c r="J302" s="113"/>
      <c r="K302" s="113"/>
      <c r="L302" s="172"/>
    </row>
    <row r="303" spans="1:12" x14ac:dyDescent="0.35">
      <c r="A303" s="139" t="s">
        <v>97</v>
      </c>
      <c r="B303" s="18">
        <v>6053.1513671875</v>
      </c>
      <c r="C303" s="19">
        <f>SUM(D303:F303)</f>
        <v>1733.1335940000024</v>
      </c>
      <c r="D303" s="20">
        <v>62.74785</v>
      </c>
      <c r="E303" s="20">
        <v>1670.3857440000024</v>
      </c>
      <c r="F303" s="20"/>
      <c r="G303" s="21">
        <f t="shared" ref="G303" si="106">SUM(H303:L303)</f>
        <v>4320.0174390000011</v>
      </c>
      <c r="H303" s="20">
        <v>3121.8698920000011</v>
      </c>
      <c r="I303" s="20">
        <v>486.50321200000008</v>
      </c>
      <c r="J303" s="20">
        <v>28.573765000000002</v>
      </c>
      <c r="K303" s="20">
        <v>206.97932999999983</v>
      </c>
      <c r="L303" s="20">
        <v>476.09124000000014</v>
      </c>
    </row>
    <row r="304" spans="1:12" x14ac:dyDescent="0.35">
      <c r="A304" s="146" t="s">
        <v>98</v>
      </c>
      <c r="B304" s="18">
        <v>3309.239501953125</v>
      </c>
      <c r="C304" s="19">
        <f>SUM(D304:F304)</f>
        <v>1090.7484397888184</v>
      </c>
      <c r="D304" s="20">
        <v>31.373928070068359</v>
      </c>
      <c r="E304" s="20">
        <v>1059.37451171875</v>
      </c>
      <c r="F304" s="20"/>
      <c r="G304" s="21">
        <f>SUM(H304:L304)</f>
        <v>2218.4909610748291</v>
      </c>
      <c r="H304" s="20">
        <v>1536.72705078125</v>
      </c>
      <c r="I304" s="20">
        <v>315.05844116210938</v>
      </c>
      <c r="J304" s="20">
        <v>25.976152420043945</v>
      </c>
      <c r="K304" s="20">
        <v>92.371650695800781</v>
      </c>
      <c r="L304" s="20">
        <v>248.357666015625</v>
      </c>
    </row>
    <row r="305" spans="1:12" ht="15" thickBot="1" x14ac:dyDescent="0.4">
      <c r="A305" s="146" t="s">
        <v>99</v>
      </c>
      <c r="B305" s="18">
        <f>B303-B304</f>
        <v>2743.911865234375</v>
      </c>
      <c r="C305" s="19">
        <f>SUM(D305:F305)</f>
        <v>642.38515421118404</v>
      </c>
      <c r="D305" s="20">
        <f t="shared" ref="D305:L305" si="107">D303-D304</f>
        <v>31.37392192993164</v>
      </c>
      <c r="E305" s="20">
        <f t="shared" si="107"/>
        <v>611.01123228125243</v>
      </c>
      <c r="F305" s="20">
        <f t="shared" si="107"/>
        <v>0</v>
      </c>
      <c r="G305" s="21">
        <f>G303-G304</f>
        <v>2101.526477925172</v>
      </c>
      <c r="H305" s="20">
        <f t="shared" si="107"/>
        <v>1585.1428412187511</v>
      </c>
      <c r="I305" s="20">
        <f t="shared" si="107"/>
        <v>171.4447708378907</v>
      </c>
      <c r="J305" s="20">
        <f t="shared" si="107"/>
        <v>2.5976125799560563</v>
      </c>
      <c r="K305" s="20">
        <f t="shared" si="107"/>
        <v>114.60767930419905</v>
      </c>
      <c r="L305" s="20">
        <f t="shared" si="107"/>
        <v>227.73357398437514</v>
      </c>
    </row>
    <row r="306" spans="1:12" ht="16" thickBot="1" x14ac:dyDescent="0.4">
      <c r="A306" s="52" t="s">
        <v>290</v>
      </c>
      <c r="B306" s="35"/>
      <c r="C306" s="35"/>
      <c r="D306" s="35"/>
      <c r="E306" s="35"/>
      <c r="F306" s="35"/>
      <c r="G306" s="35"/>
      <c r="H306" s="35"/>
      <c r="I306" s="35"/>
      <c r="J306" s="35"/>
      <c r="K306" s="35"/>
      <c r="L306" s="35"/>
    </row>
    <row r="307" spans="1:12" x14ac:dyDescent="0.35">
      <c r="A307" s="139" t="s">
        <v>97</v>
      </c>
      <c r="B307" s="41">
        <v>1</v>
      </c>
      <c r="C307" s="45">
        <v>1</v>
      </c>
      <c r="D307" s="46">
        <v>1</v>
      </c>
      <c r="E307" s="46">
        <v>1</v>
      </c>
      <c r="F307" s="46">
        <v>1</v>
      </c>
      <c r="G307" s="47">
        <v>1</v>
      </c>
      <c r="H307" s="46">
        <v>1</v>
      </c>
      <c r="I307" s="46">
        <v>1</v>
      </c>
      <c r="J307" s="46">
        <v>1</v>
      </c>
      <c r="K307" s="46">
        <v>1</v>
      </c>
      <c r="L307" s="46">
        <v>1</v>
      </c>
    </row>
    <row r="308" spans="1:12" x14ac:dyDescent="0.35">
      <c r="A308" s="146" t="s">
        <v>98</v>
      </c>
      <c r="B308" s="41">
        <f>B304/B303</f>
        <v>0.5466969684405415</v>
      </c>
      <c r="C308" s="45">
        <f t="shared" ref="C308:L308" si="108">C304/C303</f>
        <v>0.62935046874916023</v>
      </c>
      <c r="D308" s="46">
        <f t="shared" si="108"/>
        <v>0.50000004892706862</v>
      </c>
      <c r="E308" s="46">
        <f t="shared" si="108"/>
        <v>0.63420950252000496</v>
      </c>
      <c r="F308" s="46"/>
      <c r="G308" s="47">
        <f t="shared" si="108"/>
        <v>0.51353750127183884</v>
      </c>
      <c r="H308" s="46">
        <f t="shared" si="108"/>
        <v>0.49224570656170363</v>
      </c>
      <c r="I308" s="46">
        <f>I304/I303</f>
        <v>0.64759786449695489</v>
      </c>
      <c r="J308" s="46">
        <f>J304/J303</f>
        <v>0.90909099378552127</v>
      </c>
      <c r="K308" s="46">
        <f t="shared" si="108"/>
        <v>0.44628442219713849</v>
      </c>
      <c r="L308" s="46">
        <f t="shared" si="108"/>
        <v>0.521659810450671</v>
      </c>
    </row>
    <row r="309" spans="1:12" x14ac:dyDescent="0.35">
      <c r="A309" s="152" t="s">
        <v>99</v>
      </c>
      <c r="B309" s="28">
        <f>B305/B303</f>
        <v>0.45330303155945856</v>
      </c>
      <c r="C309" s="29">
        <f t="shared" ref="C309:L309" si="109">C305/C303</f>
        <v>0.37064953125083971</v>
      </c>
      <c r="D309" s="30">
        <f t="shared" si="109"/>
        <v>0.49999995107293144</v>
      </c>
      <c r="E309" s="30">
        <f t="shared" si="109"/>
        <v>0.36579049747999498</v>
      </c>
      <c r="F309" s="30"/>
      <c r="G309" s="31">
        <f t="shared" si="109"/>
        <v>0.48646249872816116</v>
      </c>
      <c r="H309" s="30">
        <f t="shared" si="109"/>
        <v>0.50775429343829637</v>
      </c>
      <c r="I309" s="30">
        <f t="shared" si="109"/>
        <v>0.35240213550304511</v>
      </c>
      <c r="J309" s="30">
        <f t="shared" si="109"/>
        <v>9.0909006214478782E-2</v>
      </c>
      <c r="K309" s="30">
        <f t="shared" si="109"/>
        <v>0.55371557780286151</v>
      </c>
      <c r="L309" s="30">
        <f t="shared" si="109"/>
        <v>0.478340189549329</v>
      </c>
    </row>
    <row r="310" spans="1:12" x14ac:dyDescent="0.35">
      <c r="A310" s="146"/>
      <c r="B310" s="32"/>
    </row>
    <row r="311" spans="1:12" x14ac:dyDescent="0.35">
      <c r="A311" s="146"/>
      <c r="B311" s="32"/>
    </row>
    <row r="312" spans="1:12" ht="18.5" thickBot="1" x14ac:dyDescent="0.4">
      <c r="A312" s="193" t="s">
        <v>100</v>
      </c>
      <c r="B312" s="194"/>
      <c r="C312" s="194"/>
      <c r="D312" s="194"/>
      <c r="E312" s="194"/>
      <c r="F312" s="194"/>
      <c r="G312" s="194"/>
      <c r="H312" s="194"/>
      <c r="I312" s="194"/>
      <c r="J312" s="194"/>
      <c r="K312" s="194"/>
      <c r="L312" s="194"/>
    </row>
    <row r="313" spans="1:12" ht="32" thickBot="1" x14ac:dyDescent="0.4">
      <c r="A313" s="138"/>
      <c r="B313" s="7" t="s">
        <v>1</v>
      </c>
      <c r="C313" s="8" t="s">
        <v>315</v>
      </c>
      <c r="D313" s="9" t="s">
        <v>316</v>
      </c>
      <c r="E313" s="9" t="s">
        <v>317</v>
      </c>
      <c r="F313" s="9" t="s">
        <v>318</v>
      </c>
      <c r="G313" s="10" t="s">
        <v>319</v>
      </c>
      <c r="H313" s="11" t="s">
        <v>320</v>
      </c>
      <c r="I313" s="11" t="s">
        <v>321</v>
      </c>
      <c r="J313" s="11" t="s">
        <v>322</v>
      </c>
      <c r="K313" s="11" t="s">
        <v>323</v>
      </c>
      <c r="L313" s="11" t="s">
        <v>324</v>
      </c>
    </row>
    <row r="314" spans="1:12" ht="16" thickBot="1" x14ac:dyDescent="0.4">
      <c r="A314" s="13" t="s">
        <v>101</v>
      </c>
      <c r="B314" s="35"/>
      <c r="C314" s="36"/>
      <c r="D314" s="173"/>
      <c r="E314" s="173"/>
      <c r="F314" s="173"/>
      <c r="G314" s="74"/>
      <c r="H314" s="173"/>
      <c r="I314" s="173"/>
      <c r="J314" s="173"/>
      <c r="K314" s="173"/>
      <c r="L314" s="174"/>
    </row>
    <row r="315" spans="1:12" x14ac:dyDescent="0.35">
      <c r="A315" s="146" t="s">
        <v>87</v>
      </c>
      <c r="B315" s="18">
        <v>31179.882495999998</v>
      </c>
      <c r="C315" s="19">
        <f t="shared" ref="C315:C317" si="110">SUM(D315:F315)</f>
        <v>23760.38500020299</v>
      </c>
      <c r="D315" s="20">
        <v>123.61365500000001</v>
      </c>
      <c r="E315" s="20">
        <v>23636.771345202989</v>
      </c>
      <c r="F315" s="20">
        <v>0</v>
      </c>
      <c r="G315" s="21">
        <f t="shared" ref="G315:G317" si="111">SUM(H315:L315)</f>
        <v>7419.4925873606899</v>
      </c>
      <c r="H315" s="20">
        <v>4867.6285008537288</v>
      </c>
      <c r="I315" s="20">
        <v>919.62808071999984</v>
      </c>
      <c r="J315" s="20">
        <v>140.725792625</v>
      </c>
      <c r="K315" s="20">
        <v>1138.0526849663299</v>
      </c>
      <c r="L315" s="20">
        <v>353.45752819563</v>
      </c>
    </row>
    <row r="316" spans="1:12" x14ac:dyDescent="0.35">
      <c r="A316" s="146" t="s">
        <v>88</v>
      </c>
      <c r="B316" s="18">
        <v>10876.204032</v>
      </c>
      <c r="C316" s="19">
        <f t="shared" si="110"/>
        <v>6511.3850302504661</v>
      </c>
      <c r="D316" s="20">
        <v>183.23117000000002</v>
      </c>
      <c r="E316" s="20">
        <v>6325.3930782504658</v>
      </c>
      <c r="F316" s="20">
        <v>2.7607819999999998</v>
      </c>
      <c r="G316" s="21">
        <f t="shared" si="111"/>
        <v>4364.817766882501</v>
      </c>
      <c r="H316" s="20">
        <v>1727.0414266925004</v>
      </c>
      <c r="I316" s="20">
        <v>315.99170704000005</v>
      </c>
      <c r="J316" s="20">
        <v>10.546316899999999</v>
      </c>
      <c r="K316" s="20">
        <v>643.47796374999996</v>
      </c>
      <c r="L316" s="20">
        <v>1667.7603525</v>
      </c>
    </row>
    <row r="317" spans="1:12" x14ac:dyDescent="0.35">
      <c r="A317" s="146" t="s">
        <v>102</v>
      </c>
      <c r="B317" s="18">
        <v>75766.595583999995</v>
      </c>
      <c r="C317" s="19">
        <f t="shared" si="110"/>
        <v>49686.803692255984</v>
      </c>
      <c r="D317" s="20">
        <v>1994.6907307572103</v>
      </c>
      <c r="E317" s="20">
        <v>47501.436605503382</v>
      </c>
      <c r="F317" s="20">
        <v>190.67635599539096</v>
      </c>
      <c r="G317" s="21">
        <f t="shared" si="111"/>
        <v>26079.784570156651</v>
      </c>
      <c r="H317" s="20">
        <v>17812.328261947128</v>
      </c>
      <c r="I317" s="20">
        <v>3616.2752212500545</v>
      </c>
      <c r="J317" s="20">
        <v>519.97535929523747</v>
      </c>
      <c r="K317" s="20">
        <v>2817.9171981946834</v>
      </c>
      <c r="L317" s="20">
        <v>1313.2885294695473</v>
      </c>
    </row>
    <row r="318" spans="1:12" ht="15" thickBot="1" x14ac:dyDescent="0.4">
      <c r="A318" s="146" t="s">
        <v>103</v>
      </c>
      <c r="B318" s="18">
        <v>117822.68211199999</v>
      </c>
      <c r="C318" s="19">
        <f t="shared" ref="C318" si="112">SUM(D318:F318)</f>
        <v>79958.573722709436</v>
      </c>
      <c r="D318" s="20">
        <v>2301.5355557572107</v>
      </c>
      <c r="E318" s="20">
        <v>77463.601028956837</v>
      </c>
      <c r="F318" s="20">
        <v>193.43713799539097</v>
      </c>
      <c r="G318" s="21">
        <f t="shared" ref="G318" si="113">SUM(H318:L318)</f>
        <v>37864.094924399862</v>
      </c>
      <c r="H318" s="20">
        <v>24406.99818949337</v>
      </c>
      <c r="I318" s="20">
        <v>4851.8950090100552</v>
      </c>
      <c r="J318" s="20">
        <v>671.24746882023749</v>
      </c>
      <c r="K318" s="20">
        <v>4599.4478469110145</v>
      </c>
      <c r="L318" s="20">
        <v>3334.5064101651778</v>
      </c>
    </row>
    <row r="319" spans="1:12" ht="16" thickBot="1" x14ac:dyDescent="0.4">
      <c r="A319" s="13" t="s">
        <v>104</v>
      </c>
      <c r="B319" s="35"/>
      <c r="C319" s="35"/>
      <c r="D319" s="35"/>
      <c r="E319" s="35"/>
      <c r="F319" s="35"/>
      <c r="G319" s="35"/>
      <c r="H319" s="35"/>
      <c r="I319" s="35"/>
      <c r="J319" s="35"/>
      <c r="K319" s="35"/>
      <c r="L319" s="35"/>
    </row>
    <row r="320" spans="1:12" x14ac:dyDescent="0.35">
      <c r="A320" s="146" t="s">
        <v>87</v>
      </c>
      <c r="B320" s="23">
        <f t="shared" ref="B320:B322" si="114">B315/B$318</f>
        <v>0.26463395618817265</v>
      </c>
      <c r="C320" s="45">
        <f t="shared" ref="C320:L320" si="115">C315/C$318</f>
        <v>0.29715868973103859</v>
      </c>
      <c r="D320" s="46">
        <f t="shared" si="115"/>
        <v>5.3709209354070059E-2</v>
      </c>
      <c r="E320" s="46">
        <f t="shared" si="115"/>
        <v>0.30513390845808053</v>
      </c>
      <c r="F320" s="46">
        <f t="shared" si="115"/>
        <v>0</v>
      </c>
      <c r="G320" s="47">
        <f t="shared" si="115"/>
        <v>0.19595061237234332</v>
      </c>
      <c r="H320" s="46">
        <f t="shared" si="115"/>
        <v>0.19943577096462139</v>
      </c>
      <c r="I320" s="46">
        <f t="shared" si="115"/>
        <v>0.18953997953629131</v>
      </c>
      <c r="J320" s="46">
        <f t="shared" si="115"/>
        <v>0.20964815386542168</v>
      </c>
      <c r="K320" s="46">
        <f t="shared" si="115"/>
        <v>0.24743245773090899</v>
      </c>
      <c r="L320" s="46">
        <f t="shared" si="115"/>
        <v>0.1059999546314026</v>
      </c>
    </row>
    <row r="321" spans="1:12" x14ac:dyDescent="0.35">
      <c r="A321" s="146" t="s">
        <v>88</v>
      </c>
      <c r="B321" s="23">
        <f>B316/B$318</f>
        <v>9.2309934191289994E-2</v>
      </c>
      <c r="C321" s="45">
        <f t="shared" ref="C321:L321" si="116">C316/C$318</f>
        <v>8.1434481971020142E-2</v>
      </c>
      <c r="D321" s="46">
        <f t="shared" si="116"/>
        <v>7.961257411020814E-2</v>
      </c>
      <c r="E321" s="46">
        <f t="shared" si="116"/>
        <v>8.16563262516799E-2</v>
      </c>
      <c r="F321" s="46">
        <f t="shared" si="116"/>
        <v>1.4272243833889753E-2</v>
      </c>
      <c r="G321" s="47">
        <f t="shared" si="116"/>
        <v>0.11527590387667724</v>
      </c>
      <c r="H321" s="46">
        <f t="shared" si="116"/>
        <v>7.0760091564064223E-2</v>
      </c>
      <c r="I321" s="46">
        <f t="shared" si="116"/>
        <v>6.5127482448238849E-2</v>
      </c>
      <c r="J321" s="46">
        <f t="shared" si="116"/>
        <v>1.5711518314602897E-2</v>
      </c>
      <c r="K321" s="46">
        <f t="shared" si="116"/>
        <v>0.13990330691153705</v>
      </c>
      <c r="L321" s="46">
        <f t="shared" si="116"/>
        <v>0.50015209070099997</v>
      </c>
    </row>
    <row r="322" spans="1:12" x14ac:dyDescent="0.35">
      <c r="A322" s="146" t="s">
        <v>102</v>
      </c>
      <c r="B322" s="23">
        <f t="shared" si="114"/>
        <v>0.64305610962053739</v>
      </c>
      <c r="C322" s="45">
        <f t="shared" ref="C322:L322" si="117">C317/C$318</f>
        <v>0.62140682829794136</v>
      </c>
      <c r="D322" s="46">
        <f t="shared" si="117"/>
        <v>0.86667821653572163</v>
      </c>
      <c r="E322" s="46">
        <f t="shared" si="117"/>
        <v>0.61320976529023963</v>
      </c>
      <c r="F322" s="46">
        <f t="shared" si="117"/>
        <v>0.98572775616611019</v>
      </c>
      <c r="G322" s="47">
        <f t="shared" si="117"/>
        <v>0.68877348375097891</v>
      </c>
      <c r="H322" s="46">
        <f t="shared" si="117"/>
        <v>0.7298041374713139</v>
      </c>
      <c r="I322" s="46">
        <f t="shared" si="117"/>
        <v>0.74533253801546961</v>
      </c>
      <c r="J322" s="46">
        <f t="shared" si="117"/>
        <v>0.77464032781997538</v>
      </c>
      <c r="K322" s="46">
        <f t="shared" si="117"/>
        <v>0.61266423535755365</v>
      </c>
      <c r="L322" s="46">
        <f t="shared" si="117"/>
        <v>0.3938479546675972</v>
      </c>
    </row>
    <row r="323" spans="1:12" x14ac:dyDescent="0.35">
      <c r="A323" s="152" t="s">
        <v>103</v>
      </c>
      <c r="B323" s="53">
        <v>1</v>
      </c>
      <c r="C323" s="29">
        <v>1</v>
      </c>
      <c r="D323" s="30">
        <v>1</v>
      </c>
      <c r="E323" s="30">
        <v>1</v>
      </c>
      <c r="F323" s="30">
        <v>1</v>
      </c>
      <c r="G323" s="31">
        <v>1</v>
      </c>
      <c r="H323" s="30">
        <v>1</v>
      </c>
      <c r="I323" s="30">
        <v>1</v>
      </c>
      <c r="J323" s="30">
        <v>1</v>
      </c>
      <c r="K323" s="30">
        <v>1</v>
      </c>
      <c r="L323" s="30">
        <v>1</v>
      </c>
    </row>
    <row r="324" spans="1:12" x14ac:dyDescent="0.35">
      <c r="A324" s="156"/>
      <c r="B324" s="61"/>
    </row>
    <row r="325" spans="1:12" x14ac:dyDescent="0.35">
      <c r="A325" s="156"/>
      <c r="B325" s="61"/>
    </row>
    <row r="326" spans="1:12" ht="18.5" thickBot="1" x14ac:dyDescent="0.4">
      <c r="A326" s="193" t="s">
        <v>105</v>
      </c>
      <c r="B326" s="194"/>
      <c r="C326" s="194"/>
      <c r="D326" s="194"/>
      <c r="E326" s="194"/>
      <c r="F326" s="194"/>
      <c r="G326" s="194"/>
      <c r="H326" s="194"/>
      <c r="I326" s="194"/>
      <c r="J326" s="194"/>
      <c r="K326" s="194"/>
      <c r="L326" s="194"/>
    </row>
    <row r="327" spans="1:12" ht="32" thickBot="1" x14ac:dyDescent="0.4">
      <c r="A327" s="138"/>
      <c r="B327" s="7" t="s">
        <v>1</v>
      </c>
      <c r="C327" s="8" t="s">
        <v>315</v>
      </c>
      <c r="D327" s="9" t="s">
        <v>316</v>
      </c>
      <c r="E327" s="9" t="s">
        <v>317</v>
      </c>
      <c r="F327" s="9" t="s">
        <v>318</v>
      </c>
      <c r="G327" s="10" t="s">
        <v>319</v>
      </c>
      <c r="H327" s="11" t="s">
        <v>320</v>
      </c>
      <c r="I327" s="11" t="s">
        <v>321</v>
      </c>
      <c r="J327" s="11" t="s">
        <v>322</v>
      </c>
      <c r="K327" s="11" t="s">
        <v>323</v>
      </c>
      <c r="L327" s="11" t="s">
        <v>324</v>
      </c>
    </row>
    <row r="328" spans="1:12" ht="16" thickBot="1" x14ac:dyDescent="0.4">
      <c r="A328" s="13" t="s">
        <v>101</v>
      </c>
      <c r="B328" s="35"/>
      <c r="C328" s="36"/>
      <c r="D328" s="173"/>
      <c r="E328" s="173"/>
      <c r="F328" s="173"/>
      <c r="G328" s="74"/>
      <c r="H328" s="173"/>
      <c r="I328" s="173"/>
      <c r="J328" s="173"/>
      <c r="K328" s="173"/>
      <c r="L328" s="174"/>
    </row>
    <row r="329" spans="1:12" x14ac:dyDescent="0.35">
      <c r="A329" s="146" t="s">
        <v>106</v>
      </c>
      <c r="B329" s="18">
        <v>30161.609216000001</v>
      </c>
      <c r="C329" s="19">
        <f>SUM(D329:F329)</f>
        <v>18189.260943999998</v>
      </c>
      <c r="D329" s="40">
        <v>1628.753792</v>
      </c>
      <c r="E329" s="40">
        <v>16416.918527999998</v>
      </c>
      <c r="F329" s="40">
        <v>143.58862400000001</v>
      </c>
      <c r="G329" s="21">
        <f>SUM(H329:L329)</f>
        <v>11972.348304000001</v>
      </c>
      <c r="H329" s="40">
        <v>4343.5463680000003</v>
      </c>
      <c r="I329" s="40">
        <v>1723.1764479999999</v>
      </c>
      <c r="J329" s="40">
        <v>246.51367999999999</v>
      </c>
      <c r="K329" s="40">
        <v>4187.2737280000001</v>
      </c>
      <c r="L329" s="40">
        <v>1471.83808</v>
      </c>
    </row>
    <row r="330" spans="1:12" x14ac:dyDescent="0.35">
      <c r="A330" s="146" t="s">
        <v>107</v>
      </c>
      <c r="B330" s="18">
        <v>67838.810368000006</v>
      </c>
      <c r="C330" s="19">
        <f>SUM(D330:F330)</f>
        <v>52569.330044000002</v>
      </c>
      <c r="D330" s="40">
        <v>364.40412800000001</v>
      </c>
      <c r="E330" s="40">
        <v>52161.789951999999</v>
      </c>
      <c r="F330" s="40">
        <v>43.135964000000001</v>
      </c>
      <c r="G330" s="21">
        <f t="shared" ref="G330:G331" si="118">SUM(H330:L330)</f>
        <v>15269.479752000001</v>
      </c>
      <c r="H330" s="40">
        <v>12640.083968000001</v>
      </c>
      <c r="I330" s="40">
        <v>1636.1976320000001</v>
      </c>
      <c r="J330" s="40">
        <v>329.61680000000001</v>
      </c>
      <c r="K330" s="40">
        <v>127.925096</v>
      </c>
      <c r="L330" s="40">
        <v>535.65625599999998</v>
      </c>
    </row>
    <row r="331" spans="1:12" x14ac:dyDescent="0.35">
      <c r="A331" s="146" t="s">
        <v>108</v>
      </c>
      <c r="B331" s="18">
        <v>19822.264063999999</v>
      </c>
      <c r="C331" s="19">
        <f t="shared" ref="C331" si="119">SUM(D331:F331)</f>
        <v>9199.9973629999986</v>
      </c>
      <c r="D331" s="40">
        <v>308.377792</v>
      </c>
      <c r="E331" s="40">
        <v>8884.9070080000001</v>
      </c>
      <c r="F331" s="40">
        <v>6.7125630000000003</v>
      </c>
      <c r="G331" s="21">
        <f t="shared" si="118"/>
        <v>10622.267712000001</v>
      </c>
      <c r="H331" s="40">
        <v>7423.3687040000004</v>
      </c>
      <c r="I331" s="40">
        <v>1492.5208319999999</v>
      </c>
      <c r="J331" s="40">
        <v>95.116991999999996</v>
      </c>
      <c r="K331" s="40">
        <v>284.24896000000001</v>
      </c>
      <c r="L331" s="40">
        <v>1327.0122240000001</v>
      </c>
    </row>
    <row r="332" spans="1:12" ht="15" thickBot="1" x14ac:dyDescent="0.4">
      <c r="A332" s="146" t="s">
        <v>103</v>
      </c>
      <c r="B332" s="18">
        <v>117822.68364800001</v>
      </c>
      <c r="C332" s="19">
        <f>SUM(C329:C331)</f>
        <v>79958.588350999999</v>
      </c>
      <c r="D332" s="40">
        <f t="shared" ref="D332:L332" si="120">SUM(D329:D331)</f>
        <v>2301.5357119999999</v>
      </c>
      <c r="E332" s="40">
        <f t="shared" si="120"/>
        <v>77463.615487999996</v>
      </c>
      <c r="F332" s="40">
        <f t="shared" si="120"/>
        <v>193.437151</v>
      </c>
      <c r="G332" s="21">
        <f t="shared" si="120"/>
        <v>37864.095767999999</v>
      </c>
      <c r="H332" s="40">
        <f t="shared" si="120"/>
        <v>24406.999040000002</v>
      </c>
      <c r="I332" s="40">
        <f t="shared" si="120"/>
        <v>4851.8949119999997</v>
      </c>
      <c r="J332" s="40">
        <f t="shared" si="120"/>
        <v>671.24747200000002</v>
      </c>
      <c r="K332" s="40">
        <f t="shared" si="120"/>
        <v>4599.447784</v>
      </c>
      <c r="L332" s="40">
        <f t="shared" si="120"/>
        <v>3334.5065599999998</v>
      </c>
    </row>
    <row r="333" spans="1:12" ht="16" thickBot="1" x14ac:dyDescent="0.4">
      <c r="A333" s="13" t="s">
        <v>330</v>
      </c>
      <c r="B333" s="35"/>
      <c r="C333" s="35"/>
      <c r="D333" s="35"/>
      <c r="E333" s="35"/>
      <c r="F333" s="35"/>
      <c r="G333" s="35"/>
      <c r="H333" s="35"/>
      <c r="I333" s="35"/>
      <c r="J333" s="35"/>
      <c r="K333" s="35"/>
      <c r="L333" s="35"/>
    </row>
    <row r="334" spans="1:12" x14ac:dyDescent="0.35">
      <c r="A334" s="146" t="s">
        <v>106</v>
      </c>
      <c r="B334" s="27">
        <f t="shared" ref="B334:B335" si="121">B329/B$318</f>
        <v>0.25599153469727459</v>
      </c>
      <c r="C334" s="45">
        <f t="shared" ref="C334:L334" si="122">C329/C$318</f>
        <v>0.22748355926256317</v>
      </c>
      <c r="D334" s="46">
        <f t="shared" si="122"/>
        <v>0.70768135122906506</v>
      </c>
      <c r="E334" s="46">
        <f t="shared" si="122"/>
        <v>0.21193074308362136</v>
      </c>
      <c r="F334" s="46">
        <f t="shared" si="122"/>
        <v>0.74230122244375485</v>
      </c>
      <c r="G334" s="47">
        <f t="shared" si="122"/>
        <v>0.3161926444539136</v>
      </c>
      <c r="H334" s="46">
        <f t="shared" si="122"/>
        <v>0.17796315361181095</v>
      </c>
      <c r="I334" s="46">
        <f t="shared" si="122"/>
        <v>0.35515534544750671</v>
      </c>
      <c r="J334" s="46">
        <f t="shared" si="122"/>
        <v>0.36724709060469807</v>
      </c>
      <c r="K334" s="46">
        <f t="shared" si="122"/>
        <v>0.91038617403003486</v>
      </c>
      <c r="L334" s="46">
        <f t="shared" si="122"/>
        <v>0.44139608654316281</v>
      </c>
    </row>
    <row r="335" spans="1:12" x14ac:dyDescent="0.35">
      <c r="A335" s="146" t="s">
        <v>107</v>
      </c>
      <c r="B335" s="27">
        <f t="shared" si="121"/>
        <v>0.5757703792849812</v>
      </c>
      <c r="C335" s="45">
        <f t="shared" ref="C335:L335" si="123">C330/C$318</f>
        <v>0.65745707553897403</v>
      </c>
      <c r="D335" s="46">
        <f t="shared" si="123"/>
        <v>0.158330870487078</v>
      </c>
      <c r="E335" s="46">
        <f t="shared" si="123"/>
        <v>0.6733716127204219</v>
      </c>
      <c r="F335" s="46">
        <f t="shared" si="123"/>
        <v>0.22299732330111191</v>
      </c>
      <c r="G335" s="47">
        <f t="shared" si="123"/>
        <v>0.40327069173282293</v>
      </c>
      <c r="H335" s="46">
        <f t="shared" si="123"/>
        <v>0.51788769228660225</v>
      </c>
      <c r="I335" s="46">
        <f t="shared" si="123"/>
        <v>0.3372285733639232</v>
      </c>
      <c r="J335" s="46">
        <f t="shared" si="123"/>
        <v>0.49105108817665066</v>
      </c>
      <c r="K335" s="46">
        <f t="shared" si="123"/>
        <v>2.7813141980925903E-2</v>
      </c>
      <c r="L335" s="46">
        <f t="shared" si="123"/>
        <v>0.16064034376034256</v>
      </c>
    </row>
    <row r="336" spans="1:12" x14ac:dyDescent="0.35">
      <c r="A336" s="146" t="s">
        <v>108</v>
      </c>
      <c r="B336" s="27">
        <f>B331/B$318</f>
        <v>0.16823809905428339</v>
      </c>
      <c r="C336" s="45">
        <f t="shared" ref="C336:L336" si="124">C331/C$318</f>
        <v>0.1150595481468307</v>
      </c>
      <c r="D336" s="46">
        <f t="shared" si="124"/>
        <v>0.13398784617018136</v>
      </c>
      <c r="E336" s="46">
        <f t="shared" si="124"/>
        <v>0.1146978308519212</v>
      </c>
      <c r="F336" s="46">
        <f t="shared" si="124"/>
        <v>3.4701521484255732E-2</v>
      </c>
      <c r="G336" s="47">
        <f t="shared" si="124"/>
        <v>0.28053668609294935</v>
      </c>
      <c r="H336" s="46">
        <f t="shared" si="124"/>
        <v>0.30414918894842152</v>
      </c>
      <c r="I336" s="46">
        <f t="shared" si="124"/>
        <v>0.30761606119430907</v>
      </c>
      <c r="J336" s="46">
        <f t="shared" si="124"/>
        <v>0.14170182595574549</v>
      </c>
      <c r="K336" s="46">
        <f t="shared" si="124"/>
        <v>6.1800670311089927E-2</v>
      </c>
      <c r="L336" s="46">
        <f t="shared" si="124"/>
        <v>0.39796361463112778</v>
      </c>
    </row>
    <row r="337" spans="1:12" x14ac:dyDescent="0.35">
      <c r="A337" s="152" t="s">
        <v>103</v>
      </c>
      <c r="B337" s="28">
        <v>1</v>
      </c>
      <c r="C337" s="29">
        <v>1</v>
      </c>
      <c r="D337" s="30">
        <v>1</v>
      </c>
      <c r="E337" s="30">
        <v>1</v>
      </c>
      <c r="F337" s="30">
        <v>1</v>
      </c>
      <c r="G337" s="31">
        <v>1</v>
      </c>
      <c r="H337" s="30">
        <v>1</v>
      </c>
      <c r="I337" s="30">
        <v>1</v>
      </c>
      <c r="J337" s="30">
        <v>1</v>
      </c>
      <c r="K337" s="30">
        <v>1</v>
      </c>
      <c r="L337" s="30">
        <v>1</v>
      </c>
    </row>
    <row r="339" spans="1:12" ht="18.5" thickBot="1" x14ac:dyDescent="0.4">
      <c r="A339" s="193" t="s">
        <v>109</v>
      </c>
      <c r="B339" s="194"/>
      <c r="C339" s="194"/>
      <c r="D339" s="194"/>
      <c r="E339" s="194"/>
      <c r="F339" s="194"/>
      <c r="G339" s="194"/>
      <c r="H339" s="194"/>
      <c r="I339" s="194"/>
      <c r="J339" s="194"/>
      <c r="K339" s="194"/>
      <c r="L339" s="194"/>
    </row>
    <row r="340" spans="1:12" ht="32" thickBot="1" x14ac:dyDescent="0.4">
      <c r="A340" s="138"/>
      <c r="B340" s="7" t="s">
        <v>1</v>
      </c>
      <c r="C340" s="8" t="s">
        <v>315</v>
      </c>
      <c r="D340" s="9" t="s">
        <v>316</v>
      </c>
      <c r="E340" s="9" t="s">
        <v>317</v>
      </c>
      <c r="F340" s="9" t="s">
        <v>318</v>
      </c>
      <c r="G340" s="10" t="s">
        <v>319</v>
      </c>
      <c r="H340" s="11" t="s">
        <v>320</v>
      </c>
      <c r="I340" s="11" t="s">
        <v>321</v>
      </c>
      <c r="J340" s="11" t="s">
        <v>322</v>
      </c>
      <c r="K340" s="11" t="s">
        <v>323</v>
      </c>
      <c r="L340" s="11" t="s">
        <v>324</v>
      </c>
    </row>
    <row r="341" spans="1:12" ht="16" thickBot="1" x14ac:dyDescent="0.4">
      <c r="A341" s="178" t="s">
        <v>3</v>
      </c>
      <c r="B341" s="62"/>
      <c r="C341" s="36"/>
      <c r="D341" s="173"/>
      <c r="E341" s="173"/>
      <c r="F341" s="173"/>
      <c r="G341" s="74"/>
      <c r="H341" s="173"/>
      <c r="I341" s="173"/>
      <c r="J341" s="173"/>
      <c r="K341" s="173"/>
      <c r="L341" s="174"/>
    </row>
    <row r="342" spans="1:12" x14ac:dyDescent="0.35">
      <c r="A342" s="157" t="s">
        <v>110</v>
      </c>
      <c r="B342" s="63">
        <f>SUM(B343:B345)</f>
        <v>5681.4325459300007</v>
      </c>
      <c r="C342" s="19">
        <f>SUM(C343:C345)</f>
        <v>2076.6724485300001</v>
      </c>
      <c r="D342" s="40">
        <f t="shared" ref="D342:F342" si="125">SUM(D343:D345)</f>
        <v>262.42011300000001</v>
      </c>
      <c r="E342" s="40">
        <f t="shared" si="125"/>
        <v>1808.7307720000001</v>
      </c>
      <c r="F342" s="40">
        <f t="shared" si="125"/>
        <v>5.5215635299999999</v>
      </c>
      <c r="G342" s="21">
        <f>SUM(G343:G345)</f>
        <v>3604.7600974000006</v>
      </c>
      <c r="H342" s="40">
        <f t="shared" ref="H342:L342" si="126">SUM(H343:H345)</f>
        <v>2452.5622700000004</v>
      </c>
      <c r="I342" s="40">
        <f t="shared" si="126"/>
        <v>520.22404900000004</v>
      </c>
      <c r="J342" s="40">
        <f t="shared" si="126"/>
        <v>28.573767</v>
      </c>
      <c r="K342" s="40">
        <f t="shared" si="126"/>
        <v>214.61534620000003</v>
      </c>
      <c r="L342" s="40">
        <f t="shared" si="126"/>
        <v>388.78466520000001</v>
      </c>
    </row>
    <row r="343" spans="1:12" x14ac:dyDescent="0.35">
      <c r="A343" s="158" t="s">
        <v>111</v>
      </c>
      <c r="B343" s="18">
        <f>SUM(C343,G343)</f>
        <v>4347.2974445300006</v>
      </c>
      <c r="C343" s="19">
        <f t="shared" ref="C343:C345" si="127">SUM(D343:F343)</f>
        <v>1876.5326735300002</v>
      </c>
      <c r="D343" s="40">
        <v>236.36111</v>
      </c>
      <c r="E343" s="40">
        <v>1634.65</v>
      </c>
      <c r="F343" s="40">
        <v>5.5215635299999999</v>
      </c>
      <c r="G343" s="21">
        <f t="shared" ref="G343:G345" si="128">SUM(H343:L343)</f>
        <v>2470.7647710000006</v>
      </c>
      <c r="H343" s="40">
        <v>1731.7550000000001</v>
      </c>
      <c r="I343" s="40">
        <v>321.65134</v>
      </c>
      <c r="J343" s="40">
        <v>15.585691000000001</v>
      </c>
      <c r="K343" s="40">
        <v>150.81746000000001</v>
      </c>
      <c r="L343" s="40">
        <v>250.95527999999999</v>
      </c>
    </row>
    <row r="344" spans="1:12" x14ac:dyDescent="0.35">
      <c r="A344" s="158" t="s">
        <v>2</v>
      </c>
      <c r="B344" s="18">
        <f>SUM(C344,G344)</f>
        <v>1023.80711</v>
      </c>
      <c r="C344" s="19">
        <f t="shared" si="127"/>
        <v>188.882023</v>
      </c>
      <c r="D344" s="40">
        <v>26.059003000000001</v>
      </c>
      <c r="E344" s="40">
        <v>162.82302000000001</v>
      </c>
      <c r="F344" s="40">
        <v>0</v>
      </c>
      <c r="G344" s="21">
        <f t="shared" si="128"/>
        <v>834.92508699999996</v>
      </c>
      <c r="H344" s="40">
        <v>470.54246000000001</v>
      </c>
      <c r="I344" s="40">
        <v>154.96251000000001</v>
      </c>
      <c r="J344" s="40">
        <v>12.988076</v>
      </c>
      <c r="K344" s="40">
        <v>61.200271000000001</v>
      </c>
      <c r="L344" s="40">
        <v>135.23177000000001</v>
      </c>
    </row>
    <row r="345" spans="1:12" ht="15" thickBot="1" x14ac:dyDescent="0.4">
      <c r="A345" s="158" t="s">
        <v>112</v>
      </c>
      <c r="B345" s="18">
        <f t="shared" ref="B345" si="129">SUM(C345,G345)</f>
        <v>310.32799140000003</v>
      </c>
      <c r="C345" s="19">
        <f t="shared" si="127"/>
        <v>11.257752</v>
      </c>
      <c r="D345" s="40">
        <v>0</v>
      </c>
      <c r="E345" s="40">
        <v>11.257752</v>
      </c>
      <c r="F345" s="40">
        <v>0</v>
      </c>
      <c r="G345" s="21">
        <f t="shared" si="128"/>
        <v>299.07023940000005</v>
      </c>
      <c r="H345" s="40">
        <v>250.26481000000001</v>
      </c>
      <c r="I345" s="40">
        <v>43.610199000000001</v>
      </c>
      <c r="J345" s="40">
        <v>0</v>
      </c>
      <c r="K345" s="40">
        <v>2.5976151999999999</v>
      </c>
      <c r="L345" s="40">
        <v>2.5976151999999999</v>
      </c>
    </row>
    <row r="346" spans="1:12" ht="16" thickBot="1" x14ac:dyDescent="0.4">
      <c r="A346" s="64" t="s">
        <v>329</v>
      </c>
      <c r="B346" s="65"/>
      <c r="C346" s="35"/>
      <c r="D346" s="35"/>
      <c r="E346" s="35"/>
      <c r="F346" s="35"/>
      <c r="G346" s="35"/>
      <c r="H346" s="35"/>
      <c r="I346" s="35"/>
      <c r="J346" s="35"/>
      <c r="K346" s="35"/>
      <c r="L346" s="35"/>
    </row>
    <row r="347" spans="1:12" x14ac:dyDescent="0.35">
      <c r="A347" s="157" t="s">
        <v>110</v>
      </c>
      <c r="B347" s="54">
        <v>1</v>
      </c>
      <c r="C347" s="45">
        <v>1</v>
      </c>
      <c r="D347" s="46">
        <v>1</v>
      </c>
      <c r="E347" s="46">
        <v>1</v>
      </c>
      <c r="F347" s="46">
        <v>1</v>
      </c>
      <c r="G347" s="47">
        <v>1</v>
      </c>
      <c r="H347" s="46">
        <v>1</v>
      </c>
      <c r="I347" s="46">
        <v>1</v>
      </c>
      <c r="J347" s="46">
        <v>1</v>
      </c>
      <c r="K347" s="46">
        <v>1</v>
      </c>
      <c r="L347" s="46">
        <v>1</v>
      </c>
    </row>
    <row r="348" spans="1:12" x14ac:dyDescent="0.35">
      <c r="A348" s="158" t="s">
        <v>111</v>
      </c>
      <c r="B348" s="27">
        <f>B343/SUM(B343:B345)</f>
        <v>0.76517628421801254</v>
      </c>
      <c r="C348" s="45">
        <f t="shared" ref="C348:L348" si="130">C343/SUM(C343:C345)</f>
        <v>0.90362477474881919</v>
      </c>
      <c r="D348" s="46">
        <f t="shared" si="130"/>
        <v>0.90069738671288502</v>
      </c>
      <c r="E348" s="46">
        <f t="shared" si="130"/>
        <v>0.90375528813085293</v>
      </c>
      <c r="F348" s="46">
        <f t="shared" si="130"/>
        <v>1</v>
      </c>
      <c r="G348" s="47">
        <f t="shared" si="130"/>
        <v>0.68541725502956075</v>
      </c>
      <c r="H348" s="46">
        <f t="shared" si="130"/>
        <v>0.70610031850485899</v>
      </c>
      <c r="I348" s="46">
        <f t="shared" si="130"/>
        <v>0.61829386899412642</v>
      </c>
      <c r="J348" s="46">
        <f t="shared" si="130"/>
        <v>0.54545454227298773</v>
      </c>
      <c r="K348" s="46">
        <f t="shared" si="130"/>
        <v>0.70273381037464688</v>
      </c>
      <c r="L348" s="46">
        <f t="shared" si="130"/>
        <v>0.64548656997801768</v>
      </c>
    </row>
    <row r="349" spans="1:12" x14ac:dyDescent="0.35">
      <c r="A349" s="158" t="s">
        <v>2</v>
      </c>
      <c r="B349" s="27">
        <f>B344/SUM(B343:B345)</f>
        <v>0.18020228203420688</v>
      </c>
      <c r="C349" s="45">
        <f t="shared" ref="C349:L349" si="131">C344/SUM(C343:C345)</f>
        <v>9.0954171965686073E-2</v>
      </c>
      <c r="D349" s="46">
        <f t="shared" si="131"/>
        <v>9.9302613287114927E-2</v>
      </c>
      <c r="E349" s="46">
        <f t="shared" si="131"/>
        <v>9.002059483952872E-2</v>
      </c>
      <c r="F349" s="46">
        <f t="shared" si="131"/>
        <v>0</v>
      </c>
      <c r="G349" s="47">
        <f t="shared" si="131"/>
        <v>0.23161737936519133</v>
      </c>
      <c r="H349" s="46">
        <f t="shared" si="131"/>
        <v>0.1918574976691621</v>
      </c>
      <c r="I349" s="46">
        <f t="shared" si="131"/>
        <v>0.29787648283057366</v>
      </c>
      <c r="J349" s="46">
        <f t="shared" si="131"/>
        <v>0.45454545772701233</v>
      </c>
      <c r="K349" s="46">
        <f t="shared" si="131"/>
        <v>0.28516260408967897</v>
      </c>
      <c r="L349" s="46">
        <f t="shared" si="131"/>
        <v>0.34783205744607648</v>
      </c>
    </row>
    <row r="350" spans="1:12" x14ac:dyDescent="0.35">
      <c r="A350" s="159" t="s">
        <v>112</v>
      </c>
      <c r="B350" s="28">
        <f>B345/SUM(B343:B345)</f>
        <v>5.4621433747780605E-2</v>
      </c>
      <c r="C350" s="29">
        <f t="shared" ref="C350:L350" si="132">C345/SUM(C343:C345)</f>
        <v>5.4210532854947575E-3</v>
      </c>
      <c r="D350" s="30">
        <f t="shared" si="132"/>
        <v>0</v>
      </c>
      <c r="E350" s="30">
        <f t="shared" si="132"/>
        <v>6.2241170296183802E-3</v>
      </c>
      <c r="F350" s="30">
        <f t="shared" si="132"/>
        <v>0</v>
      </c>
      <c r="G350" s="31">
        <f t="shared" si="132"/>
        <v>8.2965365605247893E-2</v>
      </c>
      <c r="H350" s="30">
        <f t="shared" si="132"/>
        <v>0.10204218382597885</v>
      </c>
      <c r="I350" s="30">
        <f t="shared" si="132"/>
        <v>8.3829648175299948E-2</v>
      </c>
      <c r="J350" s="30">
        <f t="shared" si="132"/>
        <v>0</v>
      </c>
      <c r="K350" s="30">
        <f t="shared" si="132"/>
        <v>1.2103585535674054E-2</v>
      </c>
      <c r="L350" s="30">
        <f t="shared" si="132"/>
        <v>6.6813725759058045E-3</v>
      </c>
    </row>
    <row r="353" spans="1:12" ht="18.5" thickBot="1" x14ac:dyDescent="0.4">
      <c r="A353" s="193" t="s">
        <v>113</v>
      </c>
      <c r="B353" s="194"/>
      <c r="C353" s="194"/>
      <c r="D353" s="194"/>
      <c r="E353" s="194"/>
      <c r="F353" s="194"/>
      <c r="G353" s="194"/>
      <c r="H353" s="194"/>
      <c r="I353" s="194"/>
      <c r="J353" s="194"/>
      <c r="K353" s="194"/>
      <c r="L353" s="194"/>
    </row>
    <row r="354" spans="1:12" ht="32" thickBot="1" x14ac:dyDescent="0.4">
      <c r="A354" s="138"/>
      <c r="B354" s="7" t="s">
        <v>1</v>
      </c>
      <c r="C354" s="8" t="s">
        <v>315</v>
      </c>
      <c r="D354" s="9" t="s">
        <v>316</v>
      </c>
      <c r="E354" s="9" t="s">
        <v>317</v>
      </c>
      <c r="F354" s="9" t="s">
        <v>318</v>
      </c>
      <c r="G354" s="10" t="s">
        <v>319</v>
      </c>
      <c r="H354" s="11" t="s">
        <v>320</v>
      </c>
      <c r="I354" s="11" t="s">
        <v>321</v>
      </c>
      <c r="J354" s="11" t="s">
        <v>322</v>
      </c>
      <c r="K354" s="11" t="s">
        <v>323</v>
      </c>
      <c r="L354" s="11" t="s">
        <v>324</v>
      </c>
    </row>
    <row r="355" spans="1:12" ht="16" thickBot="1" x14ac:dyDescent="0.4">
      <c r="A355" s="13" t="s">
        <v>114</v>
      </c>
      <c r="B355" s="35"/>
      <c r="C355" s="36"/>
      <c r="D355" s="173"/>
      <c r="E355" s="173"/>
      <c r="F355" s="173"/>
      <c r="G355" s="74"/>
      <c r="H355" s="173"/>
      <c r="I355" s="173"/>
      <c r="J355" s="173"/>
      <c r="K355" s="173"/>
      <c r="L355" s="174"/>
    </row>
    <row r="356" spans="1:12" x14ac:dyDescent="0.35">
      <c r="A356" s="139" t="s">
        <v>115</v>
      </c>
      <c r="B356" s="44">
        <f>SUM(B357:B358)</f>
        <v>369499.6875</v>
      </c>
      <c r="C356" s="66">
        <f t="shared" ref="C356:L356" si="133">SUM(C357:C358)</f>
        <v>156222.68124600002</v>
      </c>
      <c r="D356" s="67">
        <f t="shared" si="133"/>
        <v>24107.058599999997</v>
      </c>
      <c r="E356" s="67">
        <f t="shared" si="133"/>
        <v>131105.62439400004</v>
      </c>
      <c r="F356" s="67">
        <f t="shared" si="133"/>
        <v>1009.9982519999998</v>
      </c>
      <c r="G356" s="68">
        <f t="shared" si="133"/>
        <v>213276.99209199997</v>
      </c>
      <c r="H356" s="67">
        <f t="shared" si="133"/>
        <v>168540.91422699994</v>
      </c>
      <c r="I356" s="67">
        <f t="shared" si="133"/>
        <v>16675.848289999998</v>
      </c>
      <c r="J356" s="67">
        <f t="shared" si="133"/>
        <v>7947.5311649999994</v>
      </c>
      <c r="K356" s="67">
        <f t="shared" si="133"/>
        <v>5841.4523749999998</v>
      </c>
      <c r="L356" s="67">
        <f t="shared" si="133"/>
        <v>14271.246035</v>
      </c>
    </row>
    <row r="357" spans="1:12" x14ac:dyDescent="0.35">
      <c r="A357" s="140" t="s">
        <v>116</v>
      </c>
      <c r="B357" s="44">
        <v>227477.984375</v>
      </c>
      <c r="C357" s="66">
        <f>SUM(D357:F357)</f>
        <v>95741.439656000002</v>
      </c>
      <c r="D357" s="67">
        <v>18782.348459999997</v>
      </c>
      <c r="E357" s="67">
        <v>76161.095890000011</v>
      </c>
      <c r="F357" s="67">
        <v>797.9953059999998</v>
      </c>
      <c r="G357" s="68">
        <f>SUM(H357:L357)</f>
        <v>131736.54180599996</v>
      </c>
      <c r="H357" s="67">
        <v>103535.50500699996</v>
      </c>
      <c r="I357" s="67">
        <v>12463.368603999998</v>
      </c>
      <c r="J357" s="67">
        <v>5027.23207</v>
      </c>
      <c r="K357" s="67">
        <v>4156.7567349999999</v>
      </c>
      <c r="L357" s="67">
        <v>6553.6793899999993</v>
      </c>
    </row>
    <row r="358" spans="1:12" ht="15" thickBot="1" x14ac:dyDescent="0.4">
      <c r="A358" s="140" t="s">
        <v>117</v>
      </c>
      <c r="B358" s="44">
        <v>142021.703125</v>
      </c>
      <c r="C358" s="66">
        <f>SUM(D358:F358)</f>
        <v>60481.24159000002</v>
      </c>
      <c r="D358" s="67">
        <v>5324.7101400000001</v>
      </c>
      <c r="E358" s="67">
        <v>54944.528504000016</v>
      </c>
      <c r="F358" s="67">
        <v>212.00294599999998</v>
      </c>
      <c r="G358" s="68">
        <f>SUM(H358:L358)</f>
        <v>81540.450285999992</v>
      </c>
      <c r="H358" s="67">
        <v>65005.409219999994</v>
      </c>
      <c r="I358" s="67">
        <v>4212.4796860000015</v>
      </c>
      <c r="J358" s="67">
        <v>2920.2990949999994</v>
      </c>
      <c r="K358" s="67">
        <v>1684.6956399999999</v>
      </c>
      <c r="L358" s="67">
        <v>7717.5666449999999</v>
      </c>
    </row>
    <row r="359" spans="1:12" ht="16" thickBot="1" x14ac:dyDescent="0.4">
      <c r="A359" s="69" t="s">
        <v>118</v>
      </c>
      <c r="B359" s="70"/>
      <c r="C359" s="35"/>
      <c r="D359" s="35"/>
      <c r="E359" s="35"/>
      <c r="F359" s="35"/>
      <c r="G359" s="35"/>
      <c r="H359" s="35"/>
      <c r="I359" s="35"/>
      <c r="J359" s="35"/>
      <c r="K359" s="35"/>
      <c r="L359" s="35"/>
    </row>
    <row r="360" spans="1:12" x14ac:dyDescent="0.35">
      <c r="A360" s="140" t="s">
        <v>116</v>
      </c>
      <c r="B360" s="27">
        <f>B357/B356</f>
        <v>0.61563782614836449</v>
      </c>
      <c r="C360" s="45">
        <f t="shared" ref="C360:L360" si="134">C357/C356</f>
        <v>0.6128523649215718</v>
      </c>
      <c r="D360" s="46">
        <f t="shared" si="134"/>
        <v>0.77912236294144988</v>
      </c>
      <c r="E360" s="46">
        <f>E357/E356</f>
        <v>0.58091402441378004</v>
      </c>
      <c r="F360" s="46">
        <f t="shared" si="134"/>
        <v>0.7900957297894412</v>
      </c>
      <c r="G360" s="47">
        <f t="shared" si="134"/>
        <v>0.61767816825348698</v>
      </c>
      <c r="H360" s="46">
        <f t="shared" si="134"/>
        <v>0.61430487357836916</v>
      </c>
      <c r="I360" s="46">
        <f t="shared" si="134"/>
        <v>0.74739038082241982</v>
      </c>
      <c r="J360" s="46">
        <f t="shared" si="134"/>
        <v>0.63255267146851135</v>
      </c>
      <c r="K360" s="46">
        <f t="shared" si="134"/>
        <v>0.71159644351290285</v>
      </c>
      <c r="L360" s="46">
        <f t="shared" si="134"/>
        <v>0.45922264768802995</v>
      </c>
    </row>
    <row r="361" spans="1:12" x14ac:dyDescent="0.35">
      <c r="A361" s="153" t="s">
        <v>117</v>
      </c>
      <c r="B361" s="28">
        <f>B358/B356</f>
        <v>0.38436217385163551</v>
      </c>
      <c r="C361" s="29">
        <f t="shared" ref="C361:L361" si="135">C358/C356</f>
        <v>0.38714763507842814</v>
      </c>
      <c r="D361" s="30">
        <f t="shared" si="135"/>
        <v>0.22087763705855018</v>
      </c>
      <c r="E361" s="30">
        <f t="shared" si="135"/>
        <v>0.41908597558621991</v>
      </c>
      <c r="F361" s="30">
        <f t="shared" si="135"/>
        <v>0.20990427021055877</v>
      </c>
      <c r="G361" s="31">
        <f t="shared" si="135"/>
        <v>0.38232183174651296</v>
      </c>
      <c r="H361" s="30">
        <f t="shared" si="135"/>
        <v>0.3856951264216309</v>
      </c>
      <c r="I361" s="30">
        <f t="shared" si="135"/>
        <v>0.25260961917758018</v>
      </c>
      <c r="J361" s="30">
        <f t="shared" si="135"/>
        <v>0.36744732853148865</v>
      </c>
      <c r="K361" s="30">
        <f t="shared" si="135"/>
        <v>0.28840355648709709</v>
      </c>
      <c r="L361" s="30">
        <f t="shared" si="135"/>
        <v>0.54077735231196999</v>
      </c>
    </row>
    <row r="364" spans="1:12" ht="18.5" thickBot="1" x14ac:dyDescent="0.4">
      <c r="A364" s="193" t="s">
        <v>119</v>
      </c>
      <c r="B364" s="194"/>
      <c r="C364" s="194"/>
      <c r="D364" s="194"/>
      <c r="E364" s="194"/>
      <c r="F364" s="194"/>
      <c r="G364" s="194"/>
      <c r="H364" s="194"/>
      <c r="I364" s="194"/>
      <c r="J364" s="194"/>
      <c r="K364" s="194"/>
      <c r="L364" s="194"/>
    </row>
    <row r="365" spans="1:12" ht="32" thickBot="1" x14ac:dyDescent="0.4">
      <c r="A365" s="138"/>
      <c r="B365" s="7" t="s">
        <v>1</v>
      </c>
      <c r="C365" s="8" t="s">
        <v>315</v>
      </c>
      <c r="D365" s="9" t="s">
        <v>316</v>
      </c>
      <c r="E365" s="9" t="s">
        <v>317</v>
      </c>
      <c r="F365" s="9" t="s">
        <v>318</v>
      </c>
      <c r="G365" s="10" t="s">
        <v>319</v>
      </c>
      <c r="H365" s="11" t="s">
        <v>320</v>
      </c>
      <c r="I365" s="11" t="s">
        <v>321</v>
      </c>
      <c r="J365" s="11" t="s">
        <v>322</v>
      </c>
      <c r="K365" s="11" t="s">
        <v>323</v>
      </c>
      <c r="L365" s="11" t="s">
        <v>324</v>
      </c>
    </row>
    <row r="366" spans="1:12" ht="16" thickBot="1" x14ac:dyDescent="0.4">
      <c r="A366" s="13" t="s">
        <v>114</v>
      </c>
      <c r="B366" s="35"/>
      <c r="C366" s="36"/>
      <c r="D366" s="173"/>
      <c r="E366" s="173"/>
      <c r="F366" s="173"/>
      <c r="G366" s="74"/>
      <c r="H366" s="173"/>
      <c r="I366" s="173"/>
      <c r="J366" s="173"/>
      <c r="K366" s="173"/>
      <c r="L366" s="174"/>
    </row>
    <row r="367" spans="1:12" x14ac:dyDescent="0.35">
      <c r="A367" s="139" t="s">
        <v>115</v>
      </c>
      <c r="B367" s="44">
        <f>SUM(B368:B372)</f>
        <v>369499.693290875</v>
      </c>
      <c r="C367" s="19">
        <f t="shared" ref="C367:L367" si="136">SUM(C368:C372)</f>
        <v>156222.68124599999</v>
      </c>
      <c r="D367" s="20">
        <f t="shared" si="136"/>
        <v>24107.0586</v>
      </c>
      <c r="E367" s="20">
        <f t="shared" si="136"/>
        <v>131105.62439399998</v>
      </c>
      <c r="F367" s="20">
        <f t="shared" si="136"/>
        <v>1009.9982519999998</v>
      </c>
      <c r="G367" s="21">
        <f t="shared" si="136"/>
        <v>213276.99209200006</v>
      </c>
      <c r="H367" s="20">
        <f t="shared" si="136"/>
        <v>168540.914227</v>
      </c>
      <c r="I367" s="20">
        <f t="shared" si="136"/>
        <v>16675.848290000002</v>
      </c>
      <c r="J367" s="20">
        <f t="shared" si="136"/>
        <v>7947.5311649999994</v>
      </c>
      <c r="K367" s="20">
        <f t="shared" si="136"/>
        <v>5841.4523749999998</v>
      </c>
      <c r="L367" s="20">
        <f t="shared" si="136"/>
        <v>14271.246035</v>
      </c>
    </row>
    <row r="368" spans="1:12" x14ac:dyDescent="0.35">
      <c r="A368" s="140" t="s">
        <v>350</v>
      </c>
      <c r="B368" s="44">
        <v>229941.234375</v>
      </c>
      <c r="C368" s="19">
        <f>SUM(D368:F368)</f>
        <v>92609.971242000014</v>
      </c>
      <c r="D368" s="20">
        <v>20498.717950000002</v>
      </c>
      <c r="E368" s="20">
        <v>71364.400254000007</v>
      </c>
      <c r="F368" s="20">
        <v>746.85303799999986</v>
      </c>
      <c r="G368" s="21">
        <f>SUM(H368:L368)</f>
        <v>137331.24928300001</v>
      </c>
      <c r="H368" s="20">
        <v>118089.31219699999</v>
      </c>
      <c r="I368" s="20">
        <v>8534.8524259999995</v>
      </c>
      <c r="J368" s="20">
        <v>3379.6307199999997</v>
      </c>
      <c r="K368" s="20">
        <v>2463.7998400000001</v>
      </c>
      <c r="L368" s="20">
        <v>4863.6540999999997</v>
      </c>
    </row>
    <row r="369" spans="1:12" x14ac:dyDescent="0.35">
      <c r="A369" s="140" t="s">
        <v>120</v>
      </c>
      <c r="B369" s="44">
        <v>38935.87890625</v>
      </c>
      <c r="C369" s="19">
        <f>SUM(D369:F369)</f>
        <v>20672.383840999999</v>
      </c>
      <c r="D369" s="20">
        <v>231.89913499999997</v>
      </c>
      <c r="E369" s="20">
        <v>20402.639997999999</v>
      </c>
      <c r="F369" s="20">
        <v>37.844708000000004</v>
      </c>
      <c r="G369" s="21">
        <f>SUM(H369:L369)</f>
        <v>18263.493229000003</v>
      </c>
      <c r="H369" s="20">
        <v>11207.159482000003</v>
      </c>
      <c r="I369" s="20">
        <v>2913.5037620000007</v>
      </c>
      <c r="J369" s="20">
        <v>789.80856500000004</v>
      </c>
      <c r="K369" s="20">
        <v>438.05484000000001</v>
      </c>
      <c r="L369" s="20">
        <v>2914.9665800000002</v>
      </c>
    </row>
    <row r="370" spans="1:12" x14ac:dyDescent="0.35">
      <c r="A370" s="140" t="s">
        <v>121</v>
      </c>
      <c r="B370" s="44">
        <v>21074.345703125</v>
      </c>
      <c r="C370" s="19">
        <f>SUM(D370:F370)</f>
        <v>8169.2134330000035</v>
      </c>
      <c r="D370" s="20">
        <v>69.094024999999988</v>
      </c>
      <c r="E370" s="20">
        <v>8078.7115720000029</v>
      </c>
      <c r="F370" s="20">
        <v>21.407836</v>
      </c>
      <c r="G370" s="21">
        <f>SUM(H370:L370)</f>
        <v>12905.131660000001</v>
      </c>
      <c r="H370" s="20">
        <v>7038.3550050000003</v>
      </c>
      <c r="I370" s="20">
        <v>2037.4184499999999</v>
      </c>
      <c r="J370" s="20">
        <v>1956.4049100000002</v>
      </c>
      <c r="K370" s="20">
        <v>385.01998500000002</v>
      </c>
      <c r="L370" s="20">
        <v>1487.9333099999999</v>
      </c>
    </row>
    <row r="371" spans="1:12" x14ac:dyDescent="0.35">
      <c r="A371" s="140" t="s">
        <v>122</v>
      </c>
      <c r="B371" s="44">
        <v>62903.1328125</v>
      </c>
      <c r="C371" s="19">
        <f>SUM(D371:F371)</f>
        <v>32486.496361999994</v>
      </c>
      <c r="D371" s="20">
        <v>2935.3027400000001</v>
      </c>
      <c r="E371" s="20">
        <v>29347.300951999994</v>
      </c>
      <c r="F371" s="20">
        <v>203.89266999999998</v>
      </c>
      <c r="G371" s="21">
        <f>SUM(H371:L371)</f>
        <v>30416.632794000005</v>
      </c>
      <c r="H371" s="20">
        <v>18385.287120000005</v>
      </c>
      <c r="I371" s="20">
        <v>3166.9985440000005</v>
      </c>
      <c r="J371" s="20">
        <v>1819.0893549999998</v>
      </c>
      <c r="K371" s="20">
        <v>2544.1872499999999</v>
      </c>
      <c r="L371" s="20">
        <v>4501.0705249999992</v>
      </c>
    </row>
    <row r="372" spans="1:12" ht="15" thickBot="1" x14ac:dyDescent="0.4">
      <c r="A372" s="140" t="s">
        <v>123</v>
      </c>
      <c r="B372" s="18">
        <f>SUM(C372,G372)</f>
        <v>16645.101494000002</v>
      </c>
      <c r="C372" s="19">
        <f>SUM(D372:F372)</f>
        <v>2284.6163680000004</v>
      </c>
      <c r="D372" s="20">
        <v>372.04474999999996</v>
      </c>
      <c r="E372" s="20">
        <v>1912.5716180000004</v>
      </c>
      <c r="F372" s="20">
        <v>0</v>
      </c>
      <c r="G372" s="21">
        <f>SUM(H372:L372)</f>
        <v>14360.485126000003</v>
      </c>
      <c r="H372" s="20">
        <v>13820.800423000001</v>
      </c>
      <c r="I372" s="20">
        <v>23.075108</v>
      </c>
      <c r="J372" s="20">
        <v>2.5976149999999998</v>
      </c>
      <c r="K372" s="20">
        <v>10.390459999999999</v>
      </c>
      <c r="L372" s="20">
        <v>503.62151999999998</v>
      </c>
    </row>
    <row r="373" spans="1:12" ht="16" thickBot="1" x14ac:dyDescent="0.4">
      <c r="A373" s="69" t="s">
        <v>118</v>
      </c>
      <c r="B373" s="70"/>
      <c r="C373" s="35"/>
      <c r="D373" s="35"/>
      <c r="E373" s="35"/>
      <c r="F373" s="35"/>
      <c r="G373" s="35"/>
      <c r="H373" s="35"/>
      <c r="I373" s="35"/>
      <c r="J373" s="35"/>
      <c r="K373" s="35"/>
      <c r="L373" s="35"/>
    </row>
    <row r="374" spans="1:12" x14ac:dyDescent="0.35">
      <c r="A374" s="140" t="s">
        <v>350</v>
      </c>
      <c r="B374" s="27">
        <f>B368/B$367</f>
        <v>0.62230426317021936</v>
      </c>
      <c r="C374" s="45">
        <f t="shared" ref="C374:L374" si="137">C368/C$367</f>
        <v>0.59280746242070559</v>
      </c>
      <c r="D374" s="46">
        <f t="shared" si="137"/>
        <v>0.8503201610004798</v>
      </c>
      <c r="E374" s="46">
        <f t="shared" si="137"/>
        <v>0.54432752663253381</v>
      </c>
      <c r="F374" s="46">
        <f t="shared" si="137"/>
        <v>0.73945973324318193</v>
      </c>
      <c r="G374" s="47">
        <f t="shared" si="137"/>
        <v>0.64391028744328982</v>
      </c>
      <c r="H374" s="46">
        <f t="shared" si="137"/>
        <v>0.70065664909086067</v>
      </c>
      <c r="I374" s="46">
        <f t="shared" si="137"/>
        <v>0.51180919120726776</v>
      </c>
      <c r="J374" s="46">
        <f t="shared" si="137"/>
        <v>0.42524283954789627</v>
      </c>
      <c r="K374" s="46">
        <f t="shared" si="137"/>
        <v>0.42177864028207546</v>
      </c>
      <c r="L374" s="46">
        <f t="shared" si="137"/>
        <v>0.34080094254362703</v>
      </c>
    </row>
    <row r="375" spans="1:12" x14ac:dyDescent="0.35">
      <c r="A375" s="140" t="s">
        <v>120</v>
      </c>
      <c r="B375" s="27">
        <f>B369/B$367</f>
        <v>0.10537459059701888</v>
      </c>
      <c r="C375" s="45">
        <f t="shared" ref="C375:L375" si="138">C369/C$367</f>
        <v>0.13232639253225789</v>
      </c>
      <c r="D375" s="46">
        <f t="shared" si="138"/>
        <v>9.6195532954816802E-3</v>
      </c>
      <c r="E375" s="46">
        <f t="shared" si="138"/>
        <v>0.15561986827266672</v>
      </c>
      <c r="F375" s="46">
        <f t="shared" si="138"/>
        <v>3.7470072769987345E-2</v>
      </c>
      <c r="G375" s="47">
        <f t="shared" si="138"/>
        <v>8.5632740080663683E-2</v>
      </c>
      <c r="H375" s="46">
        <f t="shared" si="138"/>
        <v>6.6495186248400173E-2</v>
      </c>
      <c r="I375" s="46">
        <f t="shared" si="138"/>
        <v>0.17471397624474314</v>
      </c>
      <c r="J375" s="46">
        <f t="shared" si="138"/>
        <v>9.9377850630926107E-2</v>
      </c>
      <c r="K375" s="46">
        <f t="shared" si="138"/>
        <v>7.4990740637511405E-2</v>
      </c>
      <c r="L375" s="46">
        <f t="shared" si="138"/>
        <v>0.20425452499740329</v>
      </c>
    </row>
    <row r="376" spans="1:12" x14ac:dyDescent="0.35">
      <c r="A376" s="140" t="s">
        <v>121</v>
      </c>
      <c r="B376" s="27">
        <f t="shared" ref="B376:B378" si="139">B370/B$367</f>
        <v>5.7034812439032252E-2</v>
      </c>
      <c r="C376" s="45">
        <f t="shared" ref="C376:L376" si="140">C370/C$367</f>
        <v>5.2292108724828153E-2</v>
      </c>
      <c r="D376" s="46">
        <f t="shared" si="140"/>
        <v>2.8661325359701905E-3</v>
      </c>
      <c r="E376" s="46">
        <f t="shared" si="140"/>
        <v>6.1619870309467237E-2</v>
      </c>
      <c r="F376" s="46">
        <f t="shared" si="140"/>
        <v>2.119591391134408E-2</v>
      </c>
      <c r="G376" s="47">
        <f t="shared" si="140"/>
        <v>6.0508785000274144E-2</v>
      </c>
      <c r="H376" s="46">
        <f t="shared" si="140"/>
        <v>4.1760512794658061E-2</v>
      </c>
      <c r="I376" s="46">
        <f t="shared" si="140"/>
        <v>0.12217779956788032</v>
      </c>
      <c r="J376" s="46">
        <f t="shared" si="140"/>
        <v>0.24616511333931967</v>
      </c>
      <c r="K376" s="46">
        <f t="shared" si="140"/>
        <v>6.5911687758988202E-2</v>
      </c>
      <c r="L376" s="46">
        <f t="shared" si="140"/>
        <v>0.10426092482400398</v>
      </c>
    </row>
    <row r="377" spans="1:12" x14ac:dyDescent="0.35">
      <c r="A377" s="140" t="s">
        <v>122</v>
      </c>
      <c r="B377" s="27">
        <f>B371/B$367</f>
        <v>0.17023866042287031</v>
      </c>
      <c r="C377" s="45">
        <f t="shared" ref="C377:L377" si="141">C371/C$367</f>
        <v>0.20794993468870446</v>
      </c>
      <c r="D377" s="46">
        <f>D371/D$367</f>
        <v>0.12176113182053658</v>
      </c>
      <c r="E377" s="46">
        <f t="shared" si="141"/>
        <v>0.22384471366236111</v>
      </c>
      <c r="F377" s="46">
        <f t="shared" si="141"/>
        <v>0.20187428007548675</v>
      </c>
      <c r="G377" s="47">
        <f t="shared" si="141"/>
        <v>0.14261563094850549</v>
      </c>
      <c r="H377" s="46">
        <f t="shared" si="141"/>
        <v>0.10908500884976634</v>
      </c>
      <c r="I377" s="46">
        <f t="shared" si="141"/>
        <v>0.18991528880117919</v>
      </c>
      <c r="J377" s="46">
        <f t="shared" si="141"/>
        <v>0.22888735095636456</v>
      </c>
      <c r="K377" s="46">
        <f t="shared" si="141"/>
        <v>0.43554018532933775</v>
      </c>
      <c r="L377" s="46">
        <f t="shared" si="141"/>
        <v>0.31539436107829666</v>
      </c>
    </row>
    <row r="378" spans="1:12" x14ac:dyDescent="0.35">
      <c r="A378" s="153" t="s">
        <v>123</v>
      </c>
      <c r="B378" s="28">
        <f t="shared" si="139"/>
        <v>4.5047673370859229E-2</v>
      </c>
      <c r="C378" s="29">
        <f t="shared" ref="C378:L378" si="142">C372/C$367</f>
        <v>1.4624101633503982E-2</v>
      </c>
      <c r="D378" s="30">
        <f t="shared" si="142"/>
        <v>1.5433021347531795E-2</v>
      </c>
      <c r="E378" s="30">
        <f t="shared" si="142"/>
        <v>1.4588021122971202E-2</v>
      </c>
      <c r="F378" s="30">
        <f t="shared" si="142"/>
        <v>0</v>
      </c>
      <c r="G378" s="31">
        <f t="shared" si="142"/>
        <v>6.7332556527266677E-2</v>
      </c>
      <c r="H378" s="30">
        <f t="shared" si="142"/>
        <v>8.2002643016314727E-2</v>
      </c>
      <c r="I378" s="30">
        <f t="shared" si="142"/>
        <v>1.3837441789295625E-3</v>
      </c>
      <c r="J378" s="30">
        <f t="shared" si="142"/>
        <v>3.2684552549345049E-4</v>
      </c>
      <c r="K378" s="30">
        <f t="shared" si="142"/>
        <v>1.7787459920872845E-3</v>
      </c>
      <c r="L378" s="30">
        <f t="shared" si="142"/>
        <v>3.5289246556669006E-2</v>
      </c>
    </row>
    <row r="381" spans="1:12" ht="18.5" thickBot="1" x14ac:dyDescent="0.4">
      <c r="A381" s="193" t="s">
        <v>124</v>
      </c>
      <c r="B381" s="194"/>
      <c r="C381" s="194"/>
      <c r="D381" s="194"/>
      <c r="E381" s="194"/>
      <c r="F381" s="194"/>
      <c r="G381" s="194"/>
      <c r="H381" s="194"/>
      <c r="I381" s="194"/>
      <c r="J381" s="194"/>
      <c r="K381" s="194"/>
      <c r="L381" s="194"/>
    </row>
    <row r="382" spans="1:12" ht="32" thickBot="1" x14ac:dyDescent="0.4">
      <c r="A382" s="138"/>
      <c r="B382" s="7" t="s">
        <v>1</v>
      </c>
      <c r="C382" s="8" t="s">
        <v>315</v>
      </c>
      <c r="D382" s="9" t="s">
        <v>316</v>
      </c>
      <c r="E382" s="9" t="s">
        <v>317</v>
      </c>
      <c r="F382" s="9" t="s">
        <v>318</v>
      </c>
      <c r="G382" s="10" t="s">
        <v>319</v>
      </c>
      <c r="H382" s="11" t="s">
        <v>320</v>
      </c>
      <c r="I382" s="11" t="s">
        <v>321</v>
      </c>
      <c r="J382" s="11" t="s">
        <v>322</v>
      </c>
      <c r="K382" s="11" t="s">
        <v>323</v>
      </c>
      <c r="L382" s="11" t="s">
        <v>324</v>
      </c>
    </row>
    <row r="383" spans="1:12" ht="16" thickBot="1" x14ac:dyDescent="0.4">
      <c r="A383" s="13" t="s">
        <v>114</v>
      </c>
      <c r="B383" s="35"/>
      <c r="C383" s="36"/>
      <c r="D383" s="173"/>
      <c r="E383" s="173"/>
      <c r="F383" s="173"/>
      <c r="G383" s="74"/>
      <c r="H383" s="173"/>
      <c r="I383" s="173"/>
      <c r="J383" s="173"/>
      <c r="K383" s="173"/>
      <c r="L383" s="174"/>
    </row>
    <row r="384" spans="1:12" x14ac:dyDescent="0.35">
      <c r="A384" s="139" t="s">
        <v>338</v>
      </c>
      <c r="B384" s="44">
        <f>SUM(B385:B388)</f>
        <v>358965.95703125</v>
      </c>
      <c r="C384" s="19">
        <f t="shared" ref="C384:L384" si="143">SUM(C385:C388)</f>
        <v>145869.98084600002</v>
      </c>
      <c r="D384" s="20">
        <f>SUM(D385:D388)</f>
        <v>19606.894599999996</v>
      </c>
      <c r="E384" s="20">
        <f t="shared" si="143"/>
        <v>125253.08799400005</v>
      </c>
      <c r="F384" s="20">
        <f t="shared" si="143"/>
        <v>1009.998252</v>
      </c>
      <c r="G384" s="21">
        <f t="shared" si="143"/>
        <v>213095.96138599998</v>
      </c>
      <c r="H384" s="20">
        <f t="shared" si="143"/>
        <v>168547.780829</v>
      </c>
      <c r="I384" s="20">
        <f t="shared" si="143"/>
        <v>16487.950981999998</v>
      </c>
      <c r="J384" s="20">
        <f t="shared" si="143"/>
        <v>7947.5311649999994</v>
      </c>
      <c r="K384" s="20">
        <f t="shared" si="143"/>
        <v>5841.4523749999998</v>
      </c>
      <c r="L384" s="20">
        <f t="shared" si="143"/>
        <v>14271.246034999998</v>
      </c>
    </row>
    <row r="385" spans="1:12" x14ac:dyDescent="0.35">
      <c r="A385" s="140" t="s">
        <v>125</v>
      </c>
      <c r="B385" s="44">
        <v>72579.34375</v>
      </c>
      <c r="C385" s="19">
        <f>SUM(D385:F385)</f>
        <v>52130.890989000014</v>
      </c>
      <c r="D385" s="20">
        <v>10082.119624999999</v>
      </c>
      <c r="E385" s="20">
        <v>41941.565044000017</v>
      </c>
      <c r="F385" s="20">
        <v>107.20632000000001</v>
      </c>
      <c r="G385" s="21">
        <f>SUM(H385:L385)</f>
        <v>20448.444615999997</v>
      </c>
      <c r="H385" s="20">
        <v>12623.835662000001</v>
      </c>
      <c r="I385" s="20">
        <v>1361.5905239999997</v>
      </c>
      <c r="J385" s="20">
        <v>2241.4359899999999</v>
      </c>
      <c r="K385" s="20">
        <v>350.83380999999997</v>
      </c>
      <c r="L385" s="20">
        <v>3870.7486299999996</v>
      </c>
    </row>
    <row r="386" spans="1:12" x14ac:dyDescent="0.35">
      <c r="A386" s="140" t="s">
        <v>126</v>
      </c>
      <c r="B386" s="44">
        <v>178070.9375</v>
      </c>
      <c r="C386" s="19">
        <f>SUM(D386:F386)</f>
        <v>48579.703496000024</v>
      </c>
      <c r="D386" s="20">
        <v>6285.8803699999989</v>
      </c>
      <c r="E386" s="20">
        <v>42064.704888000022</v>
      </c>
      <c r="F386" s="20">
        <v>229.11823799999999</v>
      </c>
      <c r="G386" s="21">
        <f>SUM(H386:L386)</f>
        <v>129491.23070299996</v>
      </c>
      <c r="H386" s="20">
        <v>110562.26001499998</v>
      </c>
      <c r="I386" s="20">
        <v>7200.285047999997</v>
      </c>
      <c r="J386" s="20">
        <v>2479.2775099999999</v>
      </c>
      <c r="K386" s="20">
        <v>3563.1254050000002</v>
      </c>
      <c r="L386" s="20">
        <v>5686.282725</v>
      </c>
    </row>
    <row r="387" spans="1:12" x14ac:dyDescent="0.35">
      <c r="A387" s="140" t="s">
        <v>127</v>
      </c>
      <c r="B387" s="44">
        <v>100535.96875</v>
      </c>
      <c r="C387" s="19">
        <f>SUM(D387:F387)</f>
        <v>43442.561033999998</v>
      </c>
      <c r="D387" s="20">
        <v>3233.5796799999998</v>
      </c>
      <c r="E387" s="20">
        <v>39540.829223999994</v>
      </c>
      <c r="F387" s="20">
        <v>668.15212999999994</v>
      </c>
      <c r="G387" s="21">
        <f>SUM(H387:L387)</f>
        <v>57093.404288999991</v>
      </c>
      <c r="H387" s="20">
        <v>39832.028563999993</v>
      </c>
      <c r="I387" s="20">
        <v>7738.1484499999997</v>
      </c>
      <c r="J387" s="20">
        <v>3111.0674849999996</v>
      </c>
      <c r="K387" s="20">
        <v>1888.6857749999997</v>
      </c>
      <c r="L387" s="20">
        <v>4523.4740150000007</v>
      </c>
    </row>
    <row r="388" spans="1:12" ht="15" thickBot="1" x14ac:dyDescent="0.4">
      <c r="A388" s="140" t="s">
        <v>128</v>
      </c>
      <c r="B388" s="44">
        <v>7779.70703125</v>
      </c>
      <c r="C388" s="19">
        <f>SUM(D388:F388)</f>
        <v>1716.8253269999996</v>
      </c>
      <c r="D388" s="20">
        <v>5.3149249999999997</v>
      </c>
      <c r="E388" s="20">
        <v>1705.9888379999998</v>
      </c>
      <c r="F388" s="20">
        <v>5.5215639999999997</v>
      </c>
      <c r="G388" s="21">
        <f>SUM(H388:L388)</f>
        <v>6062.8817779999999</v>
      </c>
      <c r="H388" s="20">
        <v>5529.6565879999998</v>
      </c>
      <c r="I388" s="20">
        <v>187.92696000000001</v>
      </c>
      <c r="J388" s="20">
        <v>115.75018</v>
      </c>
      <c r="K388" s="20">
        <v>38.807384999999996</v>
      </c>
      <c r="L388" s="20">
        <v>190.74066500000001</v>
      </c>
    </row>
    <row r="389" spans="1:12" ht="16" thickBot="1" x14ac:dyDescent="0.4">
      <c r="A389" s="69" t="s">
        <v>118</v>
      </c>
      <c r="B389" s="70"/>
      <c r="C389" s="35"/>
      <c r="D389" s="35"/>
      <c r="E389" s="35"/>
      <c r="F389" s="35"/>
      <c r="G389" s="35"/>
      <c r="H389" s="35"/>
      <c r="I389" s="35"/>
      <c r="J389" s="35"/>
      <c r="K389" s="35"/>
      <c r="L389" s="35"/>
    </row>
    <row r="390" spans="1:12" x14ac:dyDescent="0.35">
      <c r="A390" s="140" t="s">
        <v>125</v>
      </c>
      <c r="B390" s="27">
        <f>B385/B$384</f>
        <v>0.20219004707368826</v>
      </c>
      <c r="C390" s="45">
        <f>C385/C$384</f>
        <v>0.35737915838925349</v>
      </c>
      <c r="D390" s="46">
        <f t="shared" ref="D390:L390" si="144">D385/D$384</f>
        <v>0.51421297613340566</v>
      </c>
      <c r="E390" s="46">
        <f t="shared" si="144"/>
        <v>0.33485453904345358</v>
      </c>
      <c r="F390" s="46">
        <f t="shared" si="144"/>
        <v>0.10614505499163973</v>
      </c>
      <c r="G390" s="47">
        <f t="shared" si="144"/>
        <v>9.5958855733356108E-2</v>
      </c>
      <c r="H390" s="46">
        <f t="shared" si="144"/>
        <v>7.4897667592595016E-2</v>
      </c>
      <c r="I390" s="46">
        <f t="shared" si="144"/>
        <v>8.2580942015563777E-2</v>
      </c>
      <c r="J390" s="46">
        <f t="shared" si="144"/>
        <v>0.28202921680521653</v>
      </c>
      <c r="K390" s="46">
        <f t="shared" si="144"/>
        <v>6.0059346114244398E-2</v>
      </c>
      <c r="L390" s="46">
        <f t="shared" si="144"/>
        <v>0.2712270968146055</v>
      </c>
    </row>
    <row r="391" spans="1:12" x14ac:dyDescent="0.35">
      <c r="A391" s="140" t="s">
        <v>126</v>
      </c>
      <c r="B391" s="27">
        <f t="shared" ref="B391:B393" si="145">B386/B$384</f>
        <v>0.49606636510240976</v>
      </c>
      <c r="C391" s="45">
        <f t="shared" ref="C391:L391" si="146">C386/C$384</f>
        <v>0.33303427623869569</v>
      </c>
      <c r="D391" s="46">
        <f t="shared" si="146"/>
        <v>0.32059540780109053</v>
      </c>
      <c r="E391" s="46">
        <f t="shared" si="146"/>
        <v>0.33583766725188469</v>
      </c>
      <c r="F391" s="46">
        <f t="shared" si="146"/>
        <v>0.22685013320201269</v>
      </c>
      <c r="G391" s="47">
        <f t="shared" si="146"/>
        <v>0.60766628264925582</v>
      </c>
      <c r="H391" s="46">
        <f t="shared" si="146"/>
        <v>0.65596983520756535</v>
      </c>
      <c r="I391" s="46">
        <f t="shared" si="146"/>
        <v>0.4366998092037388</v>
      </c>
      <c r="J391" s="46">
        <f t="shared" si="146"/>
        <v>0.31195568265506762</v>
      </c>
      <c r="K391" s="46">
        <f t="shared" si="146"/>
        <v>0.6099725164668488</v>
      </c>
      <c r="L391" s="46">
        <f t="shared" si="146"/>
        <v>0.39844332520471476</v>
      </c>
    </row>
    <row r="392" spans="1:12" x14ac:dyDescent="0.35">
      <c r="A392" s="140" t="s">
        <v>127</v>
      </c>
      <c r="B392" s="27">
        <f t="shared" si="145"/>
        <v>0.28007103955333507</v>
      </c>
      <c r="C392" s="45">
        <f t="shared" ref="C392:L392" si="147">C387/C$384</f>
        <v>0.29781700650158999</v>
      </c>
      <c r="D392" s="46">
        <f t="shared" si="147"/>
        <v>0.16492054177717672</v>
      </c>
      <c r="E392" s="46">
        <f t="shared" si="147"/>
        <v>0.31568746014384974</v>
      </c>
      <c r="F392" s="46">
        <f t="shared" si="147"/>
        <v>0.66153790729530881</v>
      </c>
      <c r="G392" s="47">
        <f t="shared" si="147"/>
        <v>0.26792344593326922</v>
      </c>
      <c r="H392" s="46">
        <f t="shared" si="147"/>
        <v>0.23632484728120831</v>
      </c>
      <c r="I392" s="46">
        <f t="shared" si="147"/>
        <v>0.469321412857655</v>
      </c>
      <c r="J392" s="46">
        <f t="shared" si="147"/>
        <v>0.39145080659774928</v>
      </c>
      <c r="K392" s="46">
        <f t="shared" si="147"/>
        <v>0.32332468943564735</v>
      </c>
      <c r="L392" s="46">
        <f t="shared" si="147"/>
        <v>0.31696419527112452</v>
      </c>
    </row>
    <row r="393" spans="1:12" x14ac:dyDescent="0.35">
      <c r="A393" s="153" t="s">
        <v>128</v>
      </c>
      <c r="B393" s="28">
        <f t="shared" si="145"/>
        <v>2.1672548270566874E-2</v>
      </c>
      <c r="C393" s="29">
        <f t="shared" ref="C393:L393" si="148">C388/C$384</f>
        <v>1.1769558870460889E-2</v>
      </c>
      <c r="D393" s="30">
        <f t="shared" si="148"/>
        <v>2.7107428832712758E-4</v>
      </c>
      <c r="E393" s="30">
        <f t="shared" si="148"/>
        <v>1.3620333560811859E-2</v>
      </c>
      <c r="F393" s="30">
        <f t="shared" si="148"/>
        <v>5.4669045110386982E-3</v>
      </c>
      <c r="G393" s="31">
        <f>G388/G$384</f>
        <v>2.8451415684118735E-2</v>
      </c>
      <c r="H393" s="30">
        <f t="shared" si="148"/>
        <v>3.2807649918631131E-2</v>
      </c>
      <c r="I393" s="30">
        <f t="shared" si="148"/>
        <v>1.1397835923042292E-2</v>
      </c>
      <c r="J393" s="30">
        <f t="shared" si="148"/>
        <v>1.456429394196657E-2</v>
      </c>
      <c r="K393" s="30">
        <f t="shared" si="148"/>
        <v>6.6434479832594715E-3</v>
      </c>
      <c r="L393" s="30">
        <f t="shared" si="148"/>
        <v>1.3365382709555397E-2</v>
      </c>
    </row>
    <row r="394" spans="1:12" x14ac:dyDescent="0.35">
      <c r="A394" s="184" t="s">
        <v>339</v>
      </c>
    </row>
    <row r="396" spans="1:12" ht="18.5" thickBot="1" x14ac:dyDescent="0.4">
      <c r="A396" s="193" t="s">
        <v>129</v>
      </c>
      <c r="B396" s="194"/>
      <c r="C396" s="194"/>
      <c r="D396" s="194"/>
      <c r="E396" s="194"/>
      <c r="F396" s="194"/>
      <c r="G396" s="194"/>
      <c r="H396" s="194"/>
      <c r="I396" s="194"/>
      <c r="J396" s="194"/>
      <c r="K396" s="194"/>
      <c r="L396" s="194"/>
    </row>
    <row r="397" spans="1:12" ht="32" thickBot="1" x14ac:dyDescent="0.4">
      <c r="A397" s="138"/>
      <c r="B397" s="7" t="s">
        <v>1</v>
      </c>
      <c r="C397" s="8" t="s">
        <v>315</v>
      </c>
      <c r="D397" s="9" t="s">
        <v>316</v>
      </c>
      <c r="E397" s="9" t="s">
        <v>317</v>
      </c>
      <c r="F397" s="9" t="s">
        <v>318</v>
      </c>
      <c r="G397" s="10" t="s">
        <v>319</v>
      </c>
      <c r="H397" s="11" t="s">
        <v>320</v>
      </c>
      <c r="I397" s="11" t="s">
        <v>321</v>
      </c>
      <c r="J397" s="11" t="s">
        <v>322</v>
      </c>
      <c r="K397" s="11" t="s">
        <v>323</v>
      </c>
      <c r="L397" s="11" t="s">
        <v>324</v>
      </c>
    </row>
    <row r="398" spans="1:12" ht="16" thickBot="1" x14ac:dyDescent="0.4">
      <c r="A398" s="13" t="s">
        <v>86</v>
      </c>
      <c r="B398" s="71"/>
      <c r="C398" s="36"/>
      <c r="D398" s="37"/>
      <c r="E398" s="37"/>
      <c r="F398" s="37"/>
      <c r="G398" s="36"/>
      <c r="H398" s="37"/>
      <c r="I398" s="37"/>
      <c r="J398" s="37"/>
      <c r="K398" s="37"/>
      <c r="L398" s="38"/>
    </row>
    <row r="399" spans="1:12" x14ac:dyDescent="0.35">
      <c r="A399" s="146" t="s">
        <v>130</v>
      </c>
      <c r="B399" s="44">
        <v>26215.994140625</v>
      </c>
      <c r="C399" s="19">
        <f t="shared" ref="C399:C402" si="149">SUM(D399:F399)</f>
        <v>9621.0382069999996</v>
      </c>
      <c r="D399" s="20">
        <v>834.12354500000026</v>
      </c>
      <c r="E399" s="20">
        <v>8529.6313339999997</v>
      </c>
      <c r="F399" s="20">
        <v>257.28332799999998</v>
      </c>
      <c r="G399" s="21">
        <f t="shared" ref="G399:G402" si="150">SUM(H399:L399)</f>
        <v>16594.953516999991</v>
      </c>
      <c r="H399" s="20">
        <v>12265.973541999989</v>
      </c>
      <c r="I399" s="20">
        <v>2124.5065099999997</v>
      </c>
      <c r="J399" s="20">
        <v>295.27157000000017</v>
      </c>
      <c r="K399" s="20">
        <v>633.53343000000075</v>
      </c>
      <c r="L399" s="20">
        <v>1275.6684650000002</v>
      </c>
    </row>
    <row r="400" spans="1:12" x14ac:dyDescent="0.35">
      <c r="A400" s="146" t="s">
        <v>131</v>
      </c>
      <c r="B400" s="44">
        <v>3298.89013671875</v>
      </c>
      <c r="C400" s="19">
        <f t="shared" si="149"/>
        <v>1105.7970909999999</v>
      </c>
      <c r="D400" s="20">
        <v>42.624335000000002</v>
      </c>
      <c r="E400" s="20">
        <v>1057.651192</v>
      </c>
      <c r="F400" s="20">
        <v>5.5215639999999997</v>
      </c>
      <c r="G400" s="21">
        <f t="shared" si="150"/>
        <v>2193.092838</v>
      </c>
      <c r="H400" s="20">
        <v>1475.5430860000004</v>
      </c>
      <c r="I400" s="20">
        <v>372.61087200000003</v>
      </c>
      <c r="J400" s="20">
        <v>61.200264999999995</v>
      </c>
      <c r="K400" s="20">
        <v>61.200264999999995</v>
      </c>
      <c r="L400" s="20">
        <v>222.53834999999998</v>
      </c>
    </row>
    <row r="401" spans="1:12" x14ac:dyDescent="0.35">
      <c r="A401" s="146" t="s">
        <v>132</v>
      </c>
      <c r="B401" s="44">
        <v>2899.4990234375</v>
      </c>
      <c r="C401" s="19">
        <f t="shared" si="149"/>
        <v>808.18103999999994</v>
      </c>
      <c r="D401" s="20">
        <v>15.944775</v>
      </c>
      <c r="E401" s="20">
        <v>789.50743799999987</v>
      </c>
      <c r="F401" s="20">
        <v>2.7288269999999999</v>
      </c>
      <c r="G401" s="21">
        <f t="shared" si="150"/>
        <v>2091.3177599999999</v>
      </c>
      <c r="H401" s="20">
        <v>1168.1444100000003</v>
      </c>
      <c r="I401" s="20">
        <v>591.71867999999972</v>
      </c>
      <c r="J401" s="20">
        <v>118.32112500000001</v>
      </c>
      <c r="K401" s="20">
        <v>12.988074999999998</v>
      </c>
      <c r="L401" s="20">
        <v>200.14546999999993</v>
      </c>
    </row>
    <row r="402" spans="1:12" ht="15" thickBot="1" x14ac:dyDescent="0.4">
      <c r="A402" s="146" t="s">
        <v>133</v>
      </c>
      <c r="B402" s="44">
        <v>1501.907470703125</v>
      </c>
      <c r="C402" s="19">
        <f t="shared" si="149"/>
        <v>734.3990970000001</v>
      </c>
      <c r="D402" s="20"/>
      <c r="E402" s="20">
        <v>731.67027000000007</v>
      </c>
      <c r="F402" s="20">
        <v>2.7288269999999999</v>
      </c>
      <c r="G402" s="21">
        <f t="shared" si="150"/>
        <v>767.5082510000002</v>
      </c>
      <c r="H402" s="20">
        <v>652.57287900000017</v>
      </c>
      <c r="I402" s="20">
        <v>9.8893319999999996</v>
      </c>
      <c r="J402" s="20">
        <v>7.7928449999999998</v>
      </c>
      <c r="K402" s="20"/>
      <c r="L402" s="20">
        <v>97.253194999999991</v>
      </c>
    </row>
    <row r="403" spans="1:12" ht="16" thickBot="1" x14ac:dyDescent="0.4">
      <c r="A403" s="13" t="s">
        <v>290</v>
      </c>
      <c r="B403" s="72"/>
      <c r="C403" s="35"/>
      <c r="D403" s="35"/>
      <c r="E403" s="35"/>
      <c r="F403" s="35"/>
      <c r="G403" s="35"/>
      <c r="H403" s="35"/>
      <c r="I403" s="35"/>
      <c r="J403" s="35"/>
      <c r="K403" s="35"/>
      <c r="L403" s="35"/>
    </row>
    <row r="404" spans="1:12" x14ac:dyDescent="0.35">
      <c r="A404" s="146" t="s">
        <v>130</v>
      </c>
      <c r="B404" s="27">
        <f>B399/B$6</f>
        <v>0.74354302128013339</v>
      </c>
      <c r="C404" s="45">
        <f t="shared" ref="C404:L404" si="151">C399/C$6</f>
        <v>0.74111465264610976</v>
      </c>
      <c r="D404" s="46">
        <f t="shared" si="151"/>
        <v>0.921602771249037</v>
      </c>
      <c r="E404" s="46">
        <f t="shared" si="151"/>
        <v>0.72263357847114507</v>
      </c>
      <c r="F404" s="46">
        <f t="shared" si="151"/>
        <v>0.94162435639757347</v>
      </c>
      <c r="G404" s="47">
        <f t="shared" si="151"/>
        <v>0.74495807736721809</v>
      </c>
      <c r="H404" s="46">
        <f t="shared" si="151"/>
        <v>0.73630017045575302</v>
      </c>
      <c r="I404" s="46">
        <f t="shared" si="151"/>
        <v>0.74546803300162434</v>
      </c>
      <c r="J404" s="46">
        <f t="shared" si="151"/>
        <v>0.57458422965087386</v>
      </c>
      <c r="K404" s="46">
        <f t="shared" si="151"/>
        <v>0.92093185157911694</v>
      </c>
      <c r="L404" s="46">
        <f t="shared" si="151"/>
        <v>0.8147497537926901</v>
      </c>
    </row>
    <row r="405" spans="1:12" x14ac:dyDescent="0.35">
      <c r="A405" s="146" t="s">
        <v>131</v>
      </c>
      <c r="B405" s="27">
        <f>B400/B$6</f>
        <v>9.3563750661893236E-2</v>
      </c>
      <c r="C405" s="45">
        <f t="shared" ref="C405:L405" si="152">C400/C$6</f>
        <v>8.5180248675998591E-2</v>
      </c>
      <c r="D405" s="46">
        <f t="shared" si="152"/>
        <v>4.7094588678284234E-2</v>
      </c>
      <c r="E405" s="46">
        <f t="shared" si="152"/>
        <v>8.9604607247522589E-2</v>
      </c>
      <c r="F405" s="46">
        <f t="shared" si="152"/>
        <v>2.0208224093743111E-2</v>
      </c>
      <c r="G405" s="47">
        <f t="shared" si="152"/>
        <v>9.8449340181077219E-2</v>
      </c>
      <c r="H405" s="46">
        <f t="shared" si="152"/>
        <v>8.8573697148172856E-2</v>
      </c>
      <c r="I405" s="46">
        <f t="shared" si="152"/>
        <v>0.1307454190031454</v>
      </c>
      <c r="J405" s="46">
        <f t="shared" si="152"/>
        <v>0.1190927630433716</v>
      </c>
      <c r="K405" s="46">
        <f t="shared" si="152"/>
        <v>8.8963376981673323E-2</v>
      </c>
      <c r="L405" s="46">
        <f t="shared" si="152"/>
        <v>0.1421318084177392</v>
      </c>
    </row>
    <row r="406" spans="1:12" x14ac:dyDescent="0.35">
      <c r="A406" s="146" t="s">
        <v>132</v>
      </c>
      <c r="B406" s="27">
        <f>B401/B$6</f>
        <v>8.2236143802941725E-2</v>
      </c>
      <c r="C406" s="45">
        <f t="shared" ref="C406:L406" si="153">C401/C$6</f>
        <v>6.2254696203055175E-2</v>
      </c>
      <c r="D406" s="46">
        <f t="shared" si="153"/>
        <v>1.7616993208053322E-2</v>
      </c>
      <c r="E406" s="46">
        <f t="shared" si="153"/>
        <v>6.6887367438420831E-2</v>
      </c>
      <c r="F406" s="46">
        <f t="shared" si="153"/>
        <v>9.9871607988346652E-3</v>
      </c>
      <c r="G406" s="47">
        <f t="shared" si="153"/>
        <v>9.388059183519544E-2</v>
      </c>
      <c r="H406" s="46">
        <f t="shared" si="153"/>
        <v>7.0121211761532437E-2</v>
      </c>
      <c r="I406" s="46">
        <f t="shared" si="153"/>
        <v>0.20762815194664547</v>
      </c>
      <c r="J406" s="46">
        <f t="shared" si="153"/>
        <v>0.23024720077029331</v>
      </c>
      <c r="K406" s="46">
        <f t="shared" si="153"/>
        <v>1.8880032831414158E-2</v>
      </c>
      <c r="L406" s="46">
        <f t="shared" si="153"/>
        <v>0.12782982168115456</v>
      </c>
    </row>
    <row r="407" spans="1:12" x14ac:dyDescent="0.35">
      <c r="A407" s="152" t="s">
        <v>133</v>
      </c>
      <c r="B407" s="28">
        <f>B402/B$6</f>
        <v>4.2597385872896812E-2</v>
      </c>
      <c r="C407" s="29">
        <f t="shared" ref="C407:L407" si="154">C402/C$6</f>
        <v>5.6571226510749445E-2</v>
      </c>
      <c r="D407" s="30">
        <f t="shared" si="154"/>
        <v>0</v>
      </c>
      <c r="E407" s="30">
        <f t="shared" si="154"/>
        <v>6.1987380786726151E-2</v>
      </c>
      <c r="F407" s="30">
        <f t="shared" si="154"/>
        <v>9.9871607988346652E-3</v>
      </c>
      <c r="G407" s="31">
        <f t="shared" si="154"/>
        <v>3.4453936279045298E-2</v>
      </c>
      <c r="H407" s="30">
        <f t="shared" si="154"/>
        <v>3.9172554905426364E-2</v>
      </c>
      <c r="I407" s="30">
        <f t="shared" si="154"/>
        <v>3.4700674434459703E-3</v>
      </c>
      <c r="J407" s="30">
        <f t="shared" si="154"/>
        <v>1.5164500399119566E-2</v>
      </c>
      <c r="K407" s="30">
        <f t="shared" si="154"/>
        <v>0</v>
      </c>
      <c r="L407" s="30">
        <f t="shared" si="154"/>
        <v>6.2114114172919108E-2</v>
      </c>
    </row>
    <row r="408" spans="1:12" x14ac:dyDescent="0.35">
      <c r="B408" s="43"/>
    </row>
    <row r="409" spans="1:12" x14ac:dyDescent="0.35">
      <c r="B409" s="43"/>
    </row>
    <row r="410" spans="1:12" ht="18.5" thickBot="1" x14ac:dyDescent="0.4">
      <c r="A410" s="193" t="s">
        <v>134</v>
      </c>
      <c r="B410" s="194"/>
      <c r="C410" s="194"/>
      <c r="D410" s="194"/>
      <c r="E410" s="194"/>
      <c r="F410" s="194"/>
      <c r="G410" s="194"/>
      <c r="H410" s="194"/>
      <c r="I410" s="194"/>
      <c r="J410" s="194"/>
      <c r="K410" s="194"/>
      <c r="L410" s="194"/>
    </row>
    <row r="411" spans="1:12" ht="32" thickBot="1" x14ac:dyDescent="0.4">
      <c r="A411" s="138"/>
      <c r="B411" s="7" t="s">
        <v>1</v>
      </c>
      <c r="C411" s="8" t="s">
        <v>315</v>
      </c>
      <c r="D411" s="9" t="s">
        <v>316</v>
      </c>
      <c r="E411" s="9" t="s">
        <v>317</v>
      </c>
      <c r="F411" s="9" t="s">
        <v>318</v>
      </c>
      <c r="G411" s="10" t="s">
        <v>319</v>
      </c>
      <c r="H411" s="11" t="s">
        <v>320</v>
      </c>
      <c r="I411" s="11" t="s">
        <v>321</v>
      </c>
      <c r="J411" s="11" t="s">
        <v>322</v>
      </c>
      <c r="K411" s="11" t="s">
        <v>323</v>
      </c>
      <c r="L411" s="11" t="s">
        <v>324</v>
      </c>
    </row>
    <row r="412" spans="1:12" ht="16" thickBot="1" x14ac:dyDescent="0.4">
      <c r="A412" s="13" t="s">
        <v>3</v>
      </c>
      <c r="B412" s="71"/>
      <c r="C412" s="36"/>
      <c r="D412" s="73"/>
      <c r="E412" s="73"/>
      <c r="F412" s="73"/>
      <c r="G412" s="74"/>
      <c r="H412" s="73"/>
      <c r="I412" s="73"/>
      <c r="J412" s="73"/>
      <c r="K412" s="73"/>
      <c r="L412" s="75"/>
    </row>
    <row r="413" spans="1:12" x14ac:dyDescent="0.35">
      <c r="A413" s="140" t="s">
        <v>135</v>
      </c>
      <c r="B413" s="44">
        <v>24952.734375</v>
      </c>
      <c r="C413" s="19">
        <v>10030.782762999999</v>
      </c>
      <c r="D413" s="20">
        <v>600.02025400000002</v>
      </c>
      <c r="E413" s="20">
        <v>9301.9973959999988</v>
      </c>
      <c r="F413" s="20">
        <v>128.76511299999999</v>
      </c>
      <c r="G413" s="21">
        <v>14921.949970000009</v>
      </c>
      <c r="H413" s="20">
        <v>11349.83728800001</v>
      </c>
      <c r="I413" s="20">
        <v>1316.3559919999989</v>
      </c>
      <c r="J413" s="20">
        <v>287.908637</v>
      </c>
      <c r="K413" s="20">
        <v>551.55920400000036</v>
      </c>
      <c r="L413" s="20">
        <v>1416.288849</v>
      </c>
    </row>
    <row r="414" spans="1:12" ht="15" thickBot="1" x14ac:dyDescent="0.4">
      <c r="A414" s="140" t="s">
        <v>136</v>
      </c>
      <c r="B414" s="44">
        <f>B$5-B413</f>
        <v>32071.785542000012</v>
      </c>
      <c r="C414" s="19">
        <v>10986.803275999991</v>
      </c>
      <c r="D414" s="20">
        <v>949.54116100000056</v>
      </c>
      <c r="E414" s="20">
        <v>9676.2272639999901</v>
      </c>
      <c r="F414" s="20">
        <v>361.03485100000006</v>
      </c>
      <c r="G414" s="21">
        <v>21084.983908000009</v>
      </c>
      <c r="H414" s="20">
        <v>15415.117553000011</v>
      </c>
      <c r="I414" s="20">
        <v>3783.977458000003</v>
      </c>
      <c r="J414" s="20">
        <v>466.34143400000005</v>
      </c>
      <c r="K414" s="20">
        <v>322.23037599999975</v>
      </c>
      <c r="L414" s="20">
        <v>1097.3170869999999</v>
      </c>
    </row>
    <row r="415" spans="1:12" ht="16" thickBot="1" x14ac:dyDescent="0.4">
      <c r="A415" s="13" t="s">
        <v>289</v>
      </c>
      <c r="B415" s="72"/>
      <c r="C415" s="73"/>
      <c r="D415" s="73"/>
      <c r="E415" s="73"/>
      <c r="F415" s="74"/>
      <c r="G415" s="73"/>
      <c r="H415" s="73"/>
      <c r="I415" s="73"/>
      <c r="J415" s="73"/>
      <c r="K415" s="75"/>
      <c r="L415" s="75"/>
    </row>
    <row r="416" spans="1:12" x14ac:dyDescent="0.35">
      <c r="A416" s="140" t="s">
        <v>135</v>
      </c>
      <c r="B416" s="27">
        <f>B413/B$5</f>
        <v>0.43757903462087983</v>
      </c>
      <c r="C416" s="45">
        <f t="shared" ref="C416:L416" si="155">C413/C$5</f>
        <v>0.47725665280432272</v>
      </c>
      <c r="D416" s="46">
        <f t="shared" si="155"/>
        <v>0.3872194081445941</v>
      </c>
      <c r="E416" s="46">
        <f t="shared" si="155"/>
        <v>0.49014054594925449</v>
      </c>
      <c r="F416" s="46">
        <f t="shared" si="155"/>
        <v>0.26289326758709186</v>
      </c>
      <c r="G416" s="47">
        <f t="shared" si="155"/>
        <v>0.41441879001858622</v>
      </c>
      <c r="H416" s="46">
        <f t="shared" si="155"/>
        <v>0.42405591025372136</v>
      </c>
      <c r="I416" s="46">
        <f t="shared" si="155"/>
        <v>0.25809214336760639</v>
      </c>
      <c r="J416" s="46">
        <f t="shared" si="155"/>
        <v>0.38171509432976902</v>
      </c>
      <c r="K416" s="46">
        <f t="shared" si="155"/>
        <v>0.63122657516698732</v>
      </c>
      <c r="L416" s="46">
        <f t="shared" si="155"/>
        <v>0.56344903897458021</v>
      </c>
    </row>
    <row r="417" spans="1:12" x14ac:dyDescent="0.35">
      <c r="A417" s="153" t="s">
        <v>136</v>
      </c>
      <c r="B417" s="28">
        <f>B414/B$5</f>
        <v>0.56242096537912012</v>
      </c>
      <c r="C417" s="29">
        <f t="shared" ref="C417:L417" si="156">C414/C$5</f>
        <v>0.52274334719567728</v>
      </c>
      <c r="D417" s="30">
        <f t="shared" si="156"/>
        <v>0.6127805918554059</v>
      </c>
      <c r="E417" s="30">
        <f t="shared" si="156"/>
        <v>0.50985945405074551</v>
      </c>
      <c r="F417" s="30">
        <f t="shared" si="156"/>
        <v>0.73710673241290814</v>
      </c>
      <c r="G417" s="31">
        <f t="shared" si="156"/>
        <v>0.58558120998141372</v>
      </c>
      <c r="H417" s="30">
        <f t="shared" si="156"/>
        <v>0.57594408974627864</v>
      </c>
      <c r="I417" s="30">
        <f t="shared" si="156"/>
        <v>0.74190785663239367</v>
      </c>
      <c r="J417" s="30">
        <f t="shared" si="156"/>
        <v>0.61828490567023098</v>
      </c>
      <c r="K417" s="30">
        <f t="shared" si="156"/>
        <v>0.36877342483301268</v>
      </c>
      <c r="L417" s="30">
        <f t="shared" si="156"/>
        <v>0.43655096102541985</v>
      </c>
    </row>
    <row r="418" spans="1:12" x14ac:dyDescent="0.35">
      <c r="B418" s="43"/>
    </row>
    <row r="419" spans="1:12" x14ac:dyDescent="0.35">
      <c r="B419" s="43"/>
      <c r="D419" s="76"/>
    </row>
    <row r="420" spans="1:12" ht="18.5" thickBot="1" x14ac:dyDescent="0.4">
      <c r="A420" s="193" t="s">
        <v>138</v>
      </c>
      <c r="B420" s="194"/>
      <c r="C420" s="194"/>
      <c r="D420" s="194"/>
      <c r="E420" s="194"/>
      <c r="F420" s="194"/>
      <c r="G420" s="194"/>
      <c r="H420" s="194"/>
      <c r="I420" s="194"/>
      <c r="J420" s="194"/>
      <c r="K420" s="194"/>
      <c r="L420" s="194"/>
    </row>
    <row r="421" spans="1:12" ht="32" thickBot="1" x14ac:dyDescent="0.4">
      <c r="A421" s="138"/>
      <c r="B421" s="7" t="s">
        <v>1</v>
      </c>
      <c r="C421" s="8" t="s">
        <v>315</v>
      </c>
      <c r="D421" s="9" t="s">
        <v>316</v>
      </c>
      <c r="E421" s="9" t="s">
        <v>317</v>
      </c>
      <c r="F421" s="9" t="s">
        <v>318</v>
      </c>
      <c r="G421" s="10" t="s">
        <v>319</v>
      </c>
      <c r="H421" s="11" t="s">
        <v>320</v>
      </c>
      <c r="I421" s="11" t="s">
        <v>321</v>
      </c>
      <c r="J421" s="11" t="s">
        <v>322</v>
      </c>
      <c r="K421" s="11" t="s">
        <v>323</v>
      </c>
      <c r="L421" s="11" t="s">
        <v>324</v>
      </c>
    </row>
    <row r="422" spans="1:12" ht="16" thickBot="1" x14ac:dyDescent="0.4">
      <c r="A422" s="13" t="s">
        <v>86</v>
      </c>
      <c r="B422" s="71"/>
      <c r="C422" s="36"/>
      <c r="D422" s="73"/>
      <c r="E422" s="73"/>
      <c r="F422" s="73"/>
      <c r="G422" s="74"/>
      <c r="H422" s="73"/>
      <c r="I422" s="73"/>
      <c r="J422" s="73"/>
      <c r="K422" s="73"/>
      <c r="L422" s="75"/>
    </row>
    <row r="423" spans="1:12" ht="15" thickBot="1" x14ac:dyDescent="0.4">
      <c r="A423" s="160" t="s">
        <v>139</v>
      </c>
      <c r="B423" s="77"/>
      <c r="C423" s="77"/>
      <c r="D423" s="77"/>
      <c r="E423" s="77"/>
      <c r="F423" s="77"/>
      <c r="G423" s="77"/>
      <c r="H423" s="77"/>
      <c r="I423" s="77"/>
      <c r="J423" s="77"/>
      <c r="K423" s="77"/>
      <c r="L423" s="77"/>
    </row>
    <row r="424" spans="1:12" x14ac:dyDescent="0.35">
      <c r="A424" s="146" t="s">
        <v>140</v>
      </c>
      <c r="B424" s="18">
        <v>9397.130859375</v>
      </c>
      <c r="C424" s="19">
        <f>SUM(D424:F424)</f>
        <v>5011.2806930541992</v>
      </c>
      <c r="D424" s="20">
        <v>90.126884460449219</v>
      </c>
      <c r="E424" s="20">
        <v>4921.15380859375</v>
      </c>
      <c r="F424" s="20"/>
      <c r="G424" s="21">
        <f>SUM(H424:L424)</f>
        <v>4385.849645614624</v>
      </c>
      <c r="H424" s="20">
        <v>3388.36767578125</v>
      </c>
      <c r="I424" s="20">
        <v>129.7137451171875</v>
      </c>
      <c r="J424" s="20">
        <v>20.903753280639648</v>
      </c>
      <c r="K424" s="20">
        <v>145.42483520507813</v>
      </c>
      <c r="L424" s="20">
        <v>701.43963623046875</v>
      </c>
    </row>
    <row r="425" spans="1:12" x14ac:dyDescent="0.35">
      <c r="A425" s="146" t="s">
        <v>141</v>
      </c>
      <c r="B425" s="18">
        <v>2386.845703125</v>
      </c>
      <c r="C425" s="19">
        <f t="shared" ref="C425:C426" si="157">SUM(D425:F425)</f>
        <v>1064.8353271484375</v>
      </c>
      <c r="D425" s="20">
        <v>210.92266845703125</v>
      </c>
      <c r="E425" s="20">
        <v>853.91265869140625</v>
      </c>
      <c r="F425" s="20"/>
      <c r="G425" s="21">
        <f t="shared" ref="G425:G426" si="158">SUM(H425:L425)</f>
        <v>1322.0104932785034</v>
      </c>
      <c r="H425" s="20">
        <v>966.24273681640625</v>
      </c>
      <c r="I425" s="20">
        <v>38.675800323486328</v>
      </c>
      <c r="J425" s="20">
        <v>7.7928457260131836</v>
      </c>
      <c r="K425" s="20">
        <v>105.48989105224609</v>
      </c>
      <c r="L425" s="20">
        <v>203.80921936035156</v>
      </c>
    </row>
    <row r="426" spans="1:12" ht="15" thickBot="1" x14ac:dyDescent="0.4">
      <c r="A426" s="146" t="s">
        <v>142</v>
      </c>
      <c r="B426" s="18">
        <v>2138.6953125</v>
      </c>
      <c r="C426" s="19">
        <f t="shared" si="157"/>
        <v>822.47534561157227</v>
      </c>
      <c r="D426" s="20">
        <v>54.495304107666016</v>
      </c>
      <c r="E426" s="20">
        <v>767.98004150390625</v>
      </c>
      <c r="F426" s="20"/>
      <c r="G426" s="21">
        <f t="shared" si="158"/>
        <v>1316.219913482666</v>
      </c>
      <c r="H426" s="20">
        <v>961.8614501953125</v>
      </c>
      <c r="I426" s="20">
        <v>85.635543823242188</v>
      </c>
      <c r="J426" s="20">
        <v>10.390460968017578</v>
      </c>
      <c r="K426" s="20">
        <v>124.58248901367188</v>
      </c>
      <c r="L426" s="20">
        <v>133.74996948242188</v>
      </c>
    </row>
    <row r="427" spans="1:12" ht="15" thickBot="1" x14ac:dyDescent="0.4">
      <c r="A427" s="160" t="s">
        <v>143</v>
      </c>
      <c r="B427" s="77"/>
      <c r="C427" s="77"/>
      <c r="D427" s="77"/>
      <c r="E427" s="77"/>
      <c r="F427" s="77"/>
      <c r="G427" s="77"/>
      <c r="H427" s="77"/>
      <c r="I427" s="77"/>
      <c r="J427" s="77"/>
      <c r="K427" s="77"/>
      <c r="L427" s="77"/>
    </row>
    <row r="428" spans="1:12" x14ac:dyDescent="0.35">
      <c r="A428" s="161" t="s">
        <v>144</v>
      </c>
      <c r="B428" s="78">
        <v>2975.594482421875</v>
      </c>
      <c r="C428" s="19">
        <f>SUM(D428:F428)</f>
        <v>1326.9499654769897</v>
      </c>
      <c r="D428" s="20">
        <v>23.346126556396484</v>
      </c>
      <c r="E428" s="20">
        <v>1298.082275390625</v>
      </c>
      <c r="F428" s="20">
        <v>5.5215635299682617</v>
      </c>
      <c r="G428" s="21">
        <f>SUM(H428:L428)</f>
        <v>1648.6444520950317</v>
      </c>
      <c r="H428" s="20">
        <v>1431.8701171875</v>
      </c>
      <c r="I428" s="20">
        <v>67.462265014648438</v>
      </c>
      <c r="J428" s="20">
        <v>2.5976152420043945</v>
      </c>
      <c r="K428" s="20">
        <v>89.617195129394531</v>
      </c>
      <c r="L428" s="20">
        <v>57.097259521484375</v>
      </c>
    </row>
    <row r="429" spans="1:12" x14ac:dyDescent="0.35">
      <c r="A429" s="161" t="s">
        <v>145</v>
      </c>
      <c r="B429" s="78">
        <v>1197.4476318359375</v>
      </c>
      <c r="C429" s="19">
        <f>SUM(D429:F429)</f>
        <v>553.17425537109375</v>
      </c>
      <c r="D429" s="20"/>
      <c r="E429" s="20">
        <v>553.17425537109375</v>
      </c>
      <c r="F429" s="20"/>
      <c r="G429" s="21">
        <f t="shared" ref="G429:G430" si="159">SUM(H429:L429)</f>
        <v>644.27339839935303</v>
      </c>
      <c r="H429" s="20">
        <v>586.2774658203125</v>
      </c>
      <c r="I429" s="20">
        <v>50.203086853027344</v>
      </c>
      <c r="J429" s="20">
        <v>2.5976152420043945</v>
      </c>
      <c r="K429" s="20">
        <v>2.5976152420043945</v>
      </c>
      <c r="L429" s="20">
        <v>2.5976152420043945</v>
      </c>
    </row>
    <row r="430" spans="1:12" ht="15" thickBot="1" x14ac:dyDescent="0.4">
      <c r="A430" s="161" t="s">
        <v>146</v>
      </c>
      <c r="B430" s="78">
        <v>863.653564453125</v>
      </c>
      <c r="C430" s="19">
        <f t="shared" ref="C430" si="160">SUM(D430:F430)</f>
        <v>365.24588012695313</v>
      </c>
      <c r="D430" s="20"/>
      <c r="E430" s="20">
        <v>365.24588012695313</v>
      </c>
      <c r="F430" s="20"/>
      <c r="G430" s="21">
        <f t="shared" si="159"/>
        <v>498.40768909454346</v>
      </c>
      <c r="H430" s="20">
        <v>347.44046020507813</v>
      </c>
      <c r="I430" s="20">
        <v>148.36961364746094</v>
      </c>
      <c r="J430" s="20">
        <v>2.5976152420043945</v>
      </c>
      <c r="K430" s="20"/>
      <c r="L430" s="20"/>
    </row>
    <row r="431" spans="1:12" ht="15" thickBot="1" x14ac:dyDescent="0.4">
      <c r="A431" s="160" t="s">
        <v>147</v>
      </c>
      <c r="B431" s="77"/>
      <c r="C431" s="77"/>
      <c r="D431" s="77"/>
      <c r="E431" s="77"/>
      <c r="F431" s="77"/>
      <c r="G431" s="77"/>
      <c r="H431" s="77"/>
      <c r="I431" s="77"/>
      <c r="J431" s="77"/>
      <c r="K431" s="77"/>
      <c r="L431" s="77"/>
    </row>
    <row r="432" spans="1:12" x14ac:dyDescent="0.35">
      <c r="A432" s="146" t="s">
        <v>140</v>
      </c>
      <c r="B432" s="18">
        <v>8138.40185546875</v>
      </c>
      <c r="C432" s="19">
        <f>SUM(D432:F432)</f>
        <v>4018.4757766723633</v>
      </c>
      <c r="D432" s="20">
        <v>84.811958312988281</v>
      </c>
      <c r="E432" s="20">
        <v>3933.663818359375</v>
      </c>
      <c r="F432" s="20"/>
      <c r="G432" s="21">
        <f>SUM(H432:L432)</f>
        <v>4119.9263477325439</v>
      </c>
      <c r="H432" s="20">
        <v>3132.896240234375</v>
      </c>
      <c r="I432" s="20">
        <v>129.7137451171875</v>
      </c>
      <c r="J432" s="20">
        <v>18.30613899230957</v>
      </c>
      <c r="K432" s="20">
        <v>140.16818237304688</v>
      </c>
      <c r="L432" s="20">
        <v>698.842041015625</v>
      </c>
    </row>
    <row r="433" spans="1:12" x14ac:dyDescent="0.35">
      <c r="A433" s="146" t="s">
        <v>141</v>
      </c>
      <c r="B433" s="18">
        <v>1867.2286376953125</v>
      </c>
      <c r="C433" s="19">
        <f t="shared" ref="C433:C434" si="161">SUM(D433:F433)</f>
        <v>549.95718002319336</v>
      </c>
      <c r="D433" s="20">
        <v>16.565334320068359</v>
      </c>
      <c r="E433" s="20">
        <v>533.391845703125</v>
      </c>
      <c r="F433" s="20"/>
      <c r="G433" s="21">
        <f t="shared" ref="G433:G434" si="162">SUM(H433:L433)</f>
        <v>1317.2714519500732</v>
      </c>
      <c r="H433" s="20">
        <v>951.27008056640625</v>
      </c>
      <c r="I433" s="20">
        <v>38.675800323486328</v>
      </c>
      <c r="J433" s="20">
        <v>5.1952304840087891</v>
      </c>
      <c r="K433" s="20">
        <v>102.89227294921875</v>
      </c>
      <c r="L433" s="20">
        <v>219.23806762695313</v>
      </c>
    </row>
    <row r="434" spans="1:12" ht="15" thickBot="1" x14ac:dyDescent="0.4">
      <c r="A434" s="146" t="s">
        <v>142</v>
      </c>
      <c r="B434" s="18">
        <v>1572.89404296875</v>
      </c>
      <c r="C434" s="19">
        <f t="shared" si="161"/>
        <v>584.98443984985352</v>
      </c>
      <c r="D434" s="20">
        <v>54.495304107666016</v>
      </c>
      <c r="E434" s="20">
        <v>530.4891357421875</v>
      </c>
      <c r="F434" s="20"/>
      <c r="G434" s="21">
        <f t="shared" si="162"/>
        <v>987.90959072113037</v>
      </c>
      <c r="H434" s="20">
        <v>636.14874267578125</v>
      </c>
      <c r="I434" s="20">
        <v>85.635543823242188</v>
      </c>
      <c r="J434" s="20">
        <v>7.7928457260131836</v>
      </c>
      <c r="K434" s="20">
        <v>124.58248901367188</v>
      </c>
      <c r="L434" s="20">
        <v>133.74996948242188</v>
      </c>
    </row>
    <row r="435" spans="1:12" ht="15" thickBot="1" x14ac:dyDescent="0.4">
      <c r="A435" s="160" t="s">
        <v>148</v>
      </c>
      <c r="B435" s="77"/>
      <c r="C435" s="77"/>
      <c r="D435" s="77"/>
      <c r="E435" s="77"/>
      <c r="F435" s="77"/>
      <c r="G435" s="77"/>
      <c r="H435" s="77"/>
      <c r="I435" s="77"/>
      <c r="J435" s="77"/>
      <c r="K435" s="77"/>
      <c r="L435" s="77"/>
    </row>
    <row r="436" spans="1:12" x14ac:dyDescent="0.35">
      <c r="A436" s="161" t="s">
        <v>144</v>
      </c>
      <c r="B436" s="18">
        <v>2505.040283203125</v>
      </c>
      <c r="C436" s="19">
        <f>SUM(D436:F436)</f>
        <v>981.40516567230225</v>
      </c>
      <c r="D436" s="20">
        <v>23.346126556396484</v>
      </c>
      <c r="E436" s="20">
        <v>952.5374755859375</v>
      </c>
      <c r="F436" s="20">
        <v>5.5215635299682617</v>
      </c>
      <c r="G436" s="21">
        <f>SUM(H436:L436)</f>
        <v>1523.6350059509277</v>
      </c>
      <c r="H436" s="20">
        <v>1407.5821533203125</v>
      </c>
      <c r="I436" s="20">
        <v>48.565132141113281</v>
      </c>
      <c r="J436" s="20"/>
      <c r="K436" s="20">
        <v>10.390460968017578</v>
      </c>
      <c r="L436" s="20">
        <v>57.097259521484375</v>
      </c>
    </row>
    <row r="437" spans="1:12" x14ac:dyDescent="0.35">
      <c r="A437" s="161" t="s">
        <v>145</v>
      </c>
      <c r="B437" s="18">
        <v>606.99066162109375</v>
      </c>
      <c r="C437" s="19">
        <f>SUM(D437:F437)</f>
        <v>297.05853271484375</v>
      </c>
      <c r="D437" s="20"/>
      <c r="E437" s="20">
        <v>297.05853271484375</v>
      </c>
      <c r="F437" s="20"/>
      <c r="G437" s="21">
        <f t="shared" ref="G437:G438" si="163">SUM(H437:L437)</f>
        <v>309.93211078643799</v>
      </c>
      <c r="H437" s="20">
        <v>257.13140869140625</v>
      </c>
      <c r="I437" s="20">
        <v>50.203086853027344</v>
      </c>
      <c r="J437" s="20"/>
      <c r="K437" s="20"/>
      <c r="L437" s="20">
        <v>2.5976152420043945</v>
      </c>
    </row>
    <row r="438" spans="1:12" ht="15" thickBot="1" x14ac:dyDescent="0.4">
      <c r="A438" s="162" t="s">
        <v>146</v>
      </c>
      <c r="B438" s="79">
        <v>136.5435791015625</v>
      </c>
      <c r="C438" s="19">
        <f t="shared" ref="C438" si="164">SUM(D438:F438)</f>
        <v>108.35982513427734</v>
      </c>
      <c r="D438" s="20"/>
      <c r="E438" s="20">
        <v>108.35982513427734</v>
      </c>
      <c r="F438" s="20"/>
      <c r="G438" s="21">
        <f t="shared" si="163"/>
        <v>28.183746337890625</v>
      </c>
      <c r="H438" s="20">
        <v>18.294414520263672</v>
      </c>
      <c r="I438" s="20">
        <v>9.8893318176269531</v>
      </c>
      <c r="J438" s="20"/>
      <c r="K438" s="20"/>
      <c r="L438" s="20"/>
    </row>
    <row r="439" spans="1:12" ht="16" thickBot="1" x14ac:dyDescent="0.4">
      <c r="A439" s="13" t="s">
        <v>290</v>
      </c>
      <c r="B439" s="72"/>
      <c r="C439" s="72"/>
      <c r="D439" s="72"/>
      <c r="E439" s="72"/>
      <c r="F439" s="72"/>
      <c r="G439" s="72"/>
      <c r="H439" s="72"/>
      <c r="I439" s="72"/>
      <c r="J439" s="72"/>
      <c r="K439" s="72"/>
      <c r="L439" s="72"/>
    </row>
    <row r="440" spans="1:12" ht="15" thickBot="1" x14ac:dyDescent="0.4">
      <c r="A440" s="160" t="s">
        <v>139</v>
      </c>
      <c r="B440" s="77"/>
      <c r="C440" s="77"/>
      <c r="D440" s="77"/>
      <c r="E440" s="77"/>
      <c r="F440" s="77"/>
      <c r="G440" s="77"/>
      <c r="H440" s="77"/>
      <c r="I440" s="77"/>
      <c r="J440" s="77"/>
      <c r="K440" s="77"/>
      <c r="L440" s="77"/>
    </row>
    <row r="441" spans="1:12" x14ac:dyDescent="0.35">
      <c r="A441" s="146" t="s">
        <v>140</v>
      </c>
      <c r="B441" s="27">
        <f t="shared" ref="B441:C443" si="165">B424/B$6</f>
        <v>0.26652321605904533</v>
      </c>
      <c r="C441" s="45">
        <f t="shared" si="165"/>
        <v>0.3860221184282237</v>
      </c>
      <c r="D441" s="80">
        <f t="shared" ref="D441:F441" si="166">D424/D$6</f>
        <v>9.9578997596563162E-2</v>
      </c>
      <c r="E441" s="80">
        <f t="shared" si="166"/>
        <v>0.41692200373721405</v>
      </c>
      <c r="F441" s="80">
        <f t="shared" si="166"/>
        <v>0</v>
      </c>
      <c r="G441" s="47">
        <f>G424/G$6</f>
        <v>0.19688359574323278</v>
      </c>
      <c r="H441" s="80">
        <f t="shared" ref="H441:L441" si="167">H424/H$6</f>
        <v>0.20339646818100893</v>
      </c>
      <c r="I441" s="80">
        <f t="shared" si="167"/>
        <v>4.5515252587192044E-2</v>
      </c>
      <c r="J441" s="80">
        <f t="shared" si="167"/>
        <v>4.0677695368938678E-2</v>
      </c>
      <c r="K441" s="80">
        <f t="shared" si="167"/>
        <v>0.21139588916562838</v>
      </c>
      <c r="L441" s="80">
        <f t="shared" si="167"/>
        <v>0.44799866626726437</v>
      </c>
    </row>
    <row r="442" spans="1:12" x14ac:dyDescent="0.35">
      <c r="A442" s="146" t="s">
        <v>141</v>
      </c>
      <c r="B442" s="27">
        <f t="shared" si="165"/>
        <v>6.7696172646030228E-2</v>
      </c>
      <c r="C442" s="45">
        <f t="shared" si="165"/>
        <v>8.2024938122659805E-2</v>
      </c>
      <c r="D442" s="80">
        <f t="shared" ref="D442:F442" si="168">D425/D$6</f>
        <v>0.23304331466778314</v>
      </c>
      <c r="E442" s="80">
        <f t="shared" si="168"/>
        <v>7.2343801987348647E-2</v>
      </c>
      <c r="F442" s="80">
        <f t="shared" si="168"/>
        <v>0</v>
      </c>
      <c r="G442" s="47">
        <f>G425/G$6</f>
        <v>5.9345896589777236E-2</v>
      </c>
      <c r="H442" s="80">
        <f t="shared" ref="H442:L442" si="169">H425/H$6</f>
        <v>5.8001485930447468E-2</v>
      </c>
      <c r="I442" s="80">
        <f t="shared" si="169"/>
        <v>1.3570950550729518E-2</v>
      </c>
      <c r="J442" s="80">
        <f t="shared" si="169"/>
        <v>1.5164501811906195E-2</v>
      </c>
      <c r="K442" s="80">
        <f t="shared" si="169"/>
        <v>0.15334471093281407</v>
      </c>
      <c r="L442" s="80">
        <f t="shared" si="169"/>
        <v>0.1301698018336816</v>
      </c>
    </row>
    <row r="443" spans="1:12" ht="15" thickBot="1" x14ac:dyDescent="0.4">
      <c r="A443" s="146" t="s">
        <v>142</v>
      </c>
      <c r="B443" s="27">
        <f t="shared" si="165"/>
        <v>6.0658083982009836E-2</v>
      </c>
      <c r="C443" s="45">
        <f t="shared" si="165"/>
        <v>6.3355795596926209E-2</v>
      </c>
      <c r="D443" s="80">
        <f t="shared" ref="D443:F443" si="170">D426/D$6</f>
        <v>6.0210533064000746E-2</v>
      </c>
      <c r="E443" s="80">
        <f t="shared" si="170"/>
        <v>6.5063558301075131E-2</v>
      </c>
      <c r="F443" s="80">
        <f t="shared" si="170"/>
        <v>0</v>
      </c>
      <c r="G443" s="47">
        <f>G426/G$6</f>
        <v>5.9085953759137215E-2</v>
      </c>
      <c r="H443" s="80">
        <f t="shared" ref="H443:L443" si="171">H426/H$6</f>
        <v>5.7738486660566371E-2</v>
      </c>
      <c r="I443" s="80">
        <f t="shared" si="171"/>
        <v>3.0048653703083624E-2</v>
      </c>
      <c r="J443" s="80">
        <f t="shared" si="171"/>
        <v>2.0219335749208263E-2</v>
      </c>
      <c r="K443" s="80">
        <f t="shared" si="171"/>
        <v>0.1810985448418968</v>
      </c>
      <c r="L443" s="80">
        <f t="shared" si="171"/>
        <v>8.5424040568082102E-2</v>
      </c>
    </row>
    <row r="444" spans="1:12" ht="15" thickBot="1" x14ac:dyDescent="0.4">
      <c r="A444" s="160" t="s">
        <v>143</v>
      </c>
      <c r="B444" s="77"/>
      <c r="C444" s="77"/>
      <c r="D444" s="77"/>
      <c r="E444" s="77"/>
      <c r="F444" s="77"/>
      <c r="G444" s="77"/>
      <c r="H444" s="77"/>
      <c r="I444" s="77"/>
      <c r="J444" s="77"/>
      <c r="K444" s="77"/>
      <c r="L444" s="77"/>
    </row>
    <row r="445" spans="1:12" x14ac:dyDescent="0.35">
      <c r="A445" s="161" t="s">
        <v>144</v>
      </c>
      <c r="B445" s="27">
        <f t="shared" ref="B445:C447" si="172">B428/B$6</f>
        <v>8.4394377710663812E-2</v>
      </c>
      <c r="C445" s="45">
        <f t="shared" si="172"/>
        <v>0.10221579434407983</v>
      </c>
      <c r="D445" s="80">
        <f t="shared" ref="D445:F445" si="173">D428/D$6</f>
        <v>2.5794566118266964E-2</v>
      </c>
      <c r="E445" s="80">
        <f t="shared" si="173"/>
        <v>0.10997401916732052</v>
      </c>
      <c r="F445" s="80">
        <f t="shared" si="173"/>
        <v>2.0208222373486552E-2</v>
      </c>
      <c r="G445" s="47">
        <f>G428/G$6</f>
        <v>7.4008703913313059E-2</v>
      </c>
      <c r="H445" s="80">
        <f t="shared" ref="H445:L445" si="174">H428/H$6</f>
        <v>8.5952102191128005E-2</v>
      </c>
      <c r="I445" s="80">
        <f t="shared" si="174"/>
        <v>2.3671832383466915E-2</v>
      </c>
      <c r="J445" s="80">
        <f t="shared" si="174"/>
        <v>5.0548339373020657E-3</v>
      </c>
      <c r="K445" s="80">
        <f t="shared" si="174"/>
        <v>0.13027146719604082</v>
      </c>
      <c r="L445" s="80">
        <f t="shared" si="174"/>
        <v>3.6467138142641721E-2</v>
      </c>
    </row>
    <row r="446" spans="1:12" x14ac:dyDescent="0.35">
      <c r="A446" s="161" t="s">
        <v>145</v>
      </c>
      <c r="B446" s="27">
        <f t="shared" si="172"/>
        <v>3.396223790805316E-2</v>
      </c>
      <c r="C446" s="45">
        <f t="shared" si="172"/>
        <v>4.2611362443591483E-2</v>
      </c>
      <c r="D446" s="80">
        <f t="shared" ref="D446:F446" si="175">D429/D$6</f>
        <v>0</v>
      </c>
      <c r="E446" s="80">
        <f t="shared" si="175"/>
        <v>4.6865131214230804E-2</v>
      </c>
      <c r="F446" s="80">
        <f t="shared" si="175"/>
        <v>0</v>
      </c>
      <c r="G446" s="47">
        <f>G429/G$6</f>
        <v>2.8921844925853792E-2</v>
      </c>
      <c r="H446" s="80">
        <f t="shared" ref="H446:L446" si="176">H429/H$6</f>
        <v>3.5192982973569785E-2</v>
      </c>
      <c r="I446" s="80">
        <f t="shared" si="176"/>
        <v>1.7615759815645851E-2</v>
      </c>
      <c r="J446" s="80">
        <f t="shared" si="176"/>
        <v>5.0548339373020657E-3</v>
      </c>
      <c r="K446" s="80">
        <f t="shared" si="176"/>
        <v>3.7760069180709848E-3</v>
      </c>
      <c r="L446" s="80">
        <f t="shared" si="176"/>
        <v>1.6590567509805294E-3</v>
      </c>
    </row>
    <row r="447" spans="1:12" ht="15" thickBot="1" x14ac:dyDescent="0.4">
      <c r="A447" s="161" t="s">
        <v>146</v>
      </c>
      <c r="B447" s="27">
        <f t="shared" si="172"/>
        <v>2.4495106964405339E-2</v>
      </c>
      <c r="C447" s="45">
        <f t="shared" si="172"/>
        <v>2.8135120946070419E-2</v>
      </c>
      <c r="D447" s="80">
        <f t="shared" ref="D447:F447" si="177">D430/D$6</f>
        <v>0</v>
      </c>
      <c r="E447" s="80">
        <f t="shared" si="177"/>
        <v>3.09437684986331E-2</v>
      </c>
      <c r="F447" s="80">
        <f t="shared" si="177"/>
        <v>0</v>
      </c>
      <c r="G447" s="47">
        <f>G430/G$6</f>
        <v>2.2373839940711748E-2</v>
      </c>
      <c r="H447" s="80">
        <f t="shared" ref="H447:L447" si="178">H430/H$6</f>
        <v>2.0856108094173528E-2</v>
      </c>
      <c r="I447" s="80">
        <f t="shared" si="178"/>
        <v>5.2061409801461934E-2</v>
      </c>
      <c r="J447" s="80">
        <f t="shared" si="178"/>
        <v>5.0548339373020657E-3</v>
      </c>
      <c r="K447" s="80">
        <f t="shared" si="178"/>
        <v>0</v>
      </c>
      <c r="L447" s="80">
        <f t="shared" si="178"/>
        <v>0</v>
      </c>
    </row>
    <row r="448" spans="1:12" ht="15" thickBot="1" x14ac:dyDescent="0.4">
      <c r="A448" s="160" t="s">
        <v>147</v>
      </c>
      <c r="B448" s="77"/>
      <c r="C448" s="77"/>
      <c r="D448" s="77"/>
      <c r="E448" s="77"/>
      <c r="F448" s="77"/>
      <c r="G448" s="77"/>
      <c r="H448" s="77"/>
      <c r="I448" s="77"/>
      <c r="J448" s="77"/>
      <c r="K448" s="77"/>
      <c r="L448" s="77"/>
    </row>
    <row r="449" spans="1:12" x14ac:dyDescent="0.35">
      <c r="A449" s="146" t="s">
        <v>140</v>
      </c>
      <c r="B449" s="27">
        <f t="shared" ref="B449:C451" si="179">B432/B$6</f>
        <v>0.23082290419915441</v>
      </c>
      <c r="C449" s="45">
        <f t="shared" si="179"/>
        <v>0.30954572836313282</v>
      </c>
      <c r="D449" s="80">
        <f t="shared" ref="D449:F449" si="180">D432/D$6</f>
        <v>9.3706665259410432E-2</v>
      </c>
      <c r="E449" s="80">
        <f t="shared" si="180"/>
        <v>0.33326147992265659</v>
      </c>
      <c r="F449" s="80">
        <f t="shared" si="180"/>
        <v>0</v>
      </c>
      <c r="G449" s="47">
        <f>G432/G$6</f>
        <v>0.18494612881905925</v>
      </c>
      <c r="H449" s="80">
        <f t="shared" ref="H449:L449" si="181">H432/H$6</f>
        <v>0.18806106403264247</v>
      </c>
      <c r="I449" s="80">
        <f t="shared" si="181"/>
        <v>4.5515252587192044E-2</v>
      </c>
      <c r="J449" s="80">
        <f t="shared" si="181"/>
        <v>3.5622863287440819E-2</v>
      </c>
      <c r="K449" s="80">
        <f t="shared" si="181"/>
        <v>0.20375458912292796</v>
      </c>
      <c r="L449" s="80">
        <f t="shared" si="181"/>
        <v>0.44633962230732216</v>
      </c>
    </row>
    <row r="450" spans="1:12" x14ac:dyDescent="0.35">
      <c r="A450" s="146" t="s">
        <v>141</v>
      </c>
      <c r="B450" s="27">
        <f t="shared" si="179"/>
        <v>5.2958694423161826E-2</v>
      </c>
      <c r="C450" s="45">
        <f t="shared" si="179"/>
        <v>4.2363549096663823E-2</v>
      </c>
      <c r="D450" s="80">
        <f t="shared" ref="D450:F450" si="182">D433/D$6</f>
        <v>1.830263407327961E-2</v>
      </c>
      <c r="E450" s="80">
        <f t="shared" si="182"/>
        <v>4.5189158018043137E-2</v>
      </c>
      <c r="F450" s="80">
        <f t="shared" si="182"/>
        <v>0</v>
      </c>
      <c r="G450" s="47">
        <f>G433/G$6</f>
        <v>5.9133157993494057E-2</v>
      </c>
      <c r="H450" s="80">
        <f t="shared" ref="H450:L450" si="183">H433/H$6</f>
        <v>5.7102709383172051E-2</v>
      </c>
      <c r="I450" s="80">
        <f t="shared" si="183"/>
        <v>1.3570950550729518E-2</v>
      </c>
      <c r="J450" s="80">
        <f t="shared" si="183"/>
        <v>1.0109667874604131E-2</v>
      </c>
      <c r="K450" s="80">
        <f t="shared" si="183"/>
        <v>0.14956869985583524</v>
      </c>
      <c r="L450" s="80">
        <f t="shared" si="183"/>
        <v>0.14002396901850606</v>
      </c>
    </row>
    <row r="451" spans="1:12" ht="15" thickBot="1" x14ac:dyDescent="0.4">
      <c r="A451" s="146" t="s">
        <v>142</v>
      </c>
      <c r="B451" s="27">
        <f t="shared" si="179"/>
        <v>4.461072056200218E-2</v>
      </c>
      <c r="C451" s="45">
        <f t="shared" si="179"/>
        <v>4.5061721054934716E-2</v>
      </c>
      <c r="D451" s="80">
        <f t="shared" ref="D451:F451" si="184">D434/D$6</f>
        <v>6.0210533064000746E-2</v>
      </c>
      <c r="E451" s="80">
        <f t="shared" si="184"/>
        <v>4.4943239337129598E-2</v>
      </c>
      <c r="F451" s="80">
        <f t="shared" si="184"/>
        <v>0</v>
      </c>
      <c r="G451" s="47">
        <f>G434/G$6</f>
        <v>4.4347893385922099E-2</v>
      </c>
      <c r="H451" s="80">
        <f t="shared" ref="H451:L451" si="185">H434/H$6</f>
        <v>3.8186649112159902E-2</v>
      </c>
      <c r="I451" s="80">
        <f t="shared" si="185"/>
        <v>3.0048653703083624E-2</v>
      </c>
      <c r="J451" s="80">
        <f t="shared" si="185"/>
        <v>1.5164501811906195E-2</v>
      </c>
      <c r="K451" s="80">
        <f t="shared" si="185"/>
        <v>0.1810985448418968</v>
      </c>
      <c r="L451" s="80">
        <f t="shared" si="185"/>
        <v>8.5424040568082102E-2</v>
      </c>
    </row>
    <row r="452" spans="1:12" ht="15" thickBot="1" x14ac:dyDescent="0.4">
      <c r="A452" s="160" t="s">
        <v>148</v>
      </c>
      <c r="B452" s="77"/>
      <c r="C452" s="77"/>
      <c r="D452" s="77"/>
      <c r="E452" s="77"/>
      <c r="F452" s="77"/>
      <c r="G452" s="77"/>
      <c r="H452" s="77"/>
      <c r="I452" s="77"/>
      <c r="J452" s="77"/>
      <c r="K452" s="77"/>
      <c r="L452" s="77"/>
    </row>
    <row r="453" spans="1:12" x14ac:dyDescent="0.35">
      <c r="A453" s="161" t="s">
        <v>144</v>
      </c>
      <c r="B453" s="27">
        <f t="shared" ref="B453:C455" si="186">B436/B$6</f>
        <v>7.1048429848210484E-2</v>
      </c>
      <c r="C453" s="45">
        <f t="shared" si="186"/>
        <v>7.5598260064401179E-2</v>
      </c>
      <c r="D453" s="80">
        <f t="shared" ref="D453:F453" si="187">D436/D$6</f>
        <v>2.5794566118266964E-2</v>
      </c>
      <c r="E453" s="80">
        <f t="shared" si="187"/>
        <v>8.0699333612082355E-2</v>
      </c>
      <c r="F453" s="80">
        <f t="shared" si="187"/>
        <v>2.0208222373486552E-2</v>
      </c>
      <c r="G453" s="47">
        <f>G436/G$6</f>
        <v>6.8396949920941058E-2</v>
      </c>
      <c r="H453" s="80">
        <f t="shared" ref="H453:L453" si="188">H436/H$6</f>
        <v>8.4494147641152886E-2</v>
      </c>
      <c r="I453" s="80">
        <f t="shared" si="188"/>
        <v>1.7041017930182614E-2</v>
      </c>
      <c r="J453" s="80">
        <f t="shared" si="188"/>
        <v>0</v>
      </c>
      <c r="K453" s="80">
        <f t="shared" si="188"/>
        <v>1.5104027672283939E-2</v>
      </c>
      <c r="L453" s="80">
        <f t="shared" si="188"/>
        <v>3.6467138142641721E-2</v>
      </c>
    </row>
    <row r="454" spans="1:12" x14ac:dyDescent="0.35">
      <c r="A454" s="161" t="s">
        <v>145</v>
      </c>
      <c r="B454" s="27">
        <f t="shared" si="186"/>
        <v>1.7215584807107963E-2</v>
      </c>
      <c r="C454" s="45">
        <f t="shared" si="186"/>
        <v>2.2882606487140463E-2</v>
      </c>
      <c r="D454" s="80">
        <f t="shared" ref="D454:F454" si="189">D437/D$6</f>
        <v>0</v>
      </c>
      <c r="E454" s="80">
        <f t="shared" si="189"/>
        <v>2.5166910749757763E-2</v>
      </c>
      <c r="F454" s="80">
        <f t="shared" si="189"/>
        <v>0</v>
      </c>
      <c r="G454" s="47">
        <f>G437/G$6</f>
        <v>1.3913050683107171E-2</v>
      </c>
      <c r="H454" s="80">
        <f t="shared" ref="H454:L454" si="190">H437/H$6</f>
        <v>1.5435048787667644E-2</v>
      </c>
      <c r="I454" s="80">
        <f t="shared" si="190"/>
        <v>1.7615759815645851E-2</v>
      </c>
      <c r="J454" s="80">
        <f t="shared" si="190"/>
        <v>0</v>
      </c>
      <c r="K454" s="80">
        <f t="shared" si="190"/>
        <v>0</v>
      </c>
      <c r="L454" s="80">
        <f t="shared" si="190"/>
        <v>1.6590567509805294E-3</v>
      </c>
    </row>
    <row r="455" spans="1:12" x14ac:dyDescent="0.35">
      <c r="A455" s="162" t="s">
        <v>146</v>
      </c>
      <c r="B455" s="28">
        <f t="shared" si="186"/>
        <v>3.872675008888991E-3</v>
      </c>
      <c r="C455" s="29">
        <f t="shared" si="186"/>
        <v>8.3470258029693691E-3</v>
      </c>
      <c r="D455" s="81">
        <f t="shared" ref="D455:F455" si="191">D438/D$6</f>
        <v>0</v>
      </c>
      <c r="E455" s="81">
        <f t="shared" si="191"/>
        <v>9.1802851885474431E-3</v>
      </c>
      <c r="F455" s="81">
        <f t="shared" si="191"/>
        <v>0</v>
      </c>
      <c r="G455" s="31">
        <f>G438/G$6</f>
        <v>1.2651863991888989E-3</v>
      </c>
      <c r="H455" s="81">
        <f t="shared" ref="H455:L455" si="192">H438/H$6</f>
        <v>1.0981745952357573E-3</v>
      </c>
      <c r="I455" s="81">
        <f t="shared" si="192"/>
        <v>3.4700673794530968E-3</v>
      </c>
      <c r="J455" s="81">
        <f t="shared" si="192"/>
        <v>0</v>
      </c>
      <c r="K455" s="81">
        <f t="shared" si="192"/>
        <v>0</v>
      </c>
      <c r="L455" s="81">
        <f t="shared" si="192"/>
        <v>0</v>
      </c>
    </row>
    <row r="456" spans="1:12" x14ac:dyDescent="0.35">
      <c r="A456" s="161"/>
      <c r="B456" s="42"/>
    </row>
    <row r="457" spans="1:12" x14ac:dyDescent="0.35">
      <c r="A457" s="161"/>
      <c r="B457" s="82"/>
    </row>
    <row r="458" spans="1:12" ht="18.5" thickBot="1" x14ac:dyDescent="0.4">
      <c r="A458" s="193" t="s">
        <v>149</v>
      </c>
      <c r="B458" s="194"/>
      <c r="C458" s="194"/>
      <c r="D458" s="194"/>
      <c r="E458" s="194"/>
      <c r="F458" s="194"/>
      <c r="G458" s="194"/>
      <c r="H458" s="194"/>
      <c r="I458" s="194"/>
      <c r="J458" s="194"/>
      <c r="K458" s="194"/>
      <c r="L458" s="194"/>
    </row>
    <row r="459" spans="1:12" ht="32" thickBot="1" x14ac:dyDescent="0.4">
      <c r="A459" s="138"/>
      <c r="B459" s="7" t="s">
        <v>1</v>
      </c>
      <c r="C459" s="8" t="s">
        <v>315</v>
      </c>
      <c r="D459" s="9" t="s">
        <v>316</v>
      </c>
      <c r="E459" s="9" t="s">
        <v>317</v>
      </c>
      <c r="F459" s="9" t="s">
        <v>318</v>
      </c>
      <c r="G459" s="10" t="s">
        <v>319</v>
      </c>
      <c r="H459" s="11" t="s">
        <v>320</v>
      </c>
      <c r="I459" s="11" t="s">
        <v>321</v>
      </c>
      <c r="J459" s="11" t="s">
        <v>322</v>
      </c>
      <c r="K459" s="11" t="s">
        <v>323</v>
      </c>
      <c r="L459" s="11" t="s">
        <v>324</v>
      </c>
    </row>
    <row r="460" spans="1:12" ht="16" thickBot="1" x14ac:dyDescent="0.4">
      <c r="A460" s="13" t="s">
        <v>3</v>
      </c>
      <c r="B460" s="35"/>
      <c r="C460" s="35"/>
      <c r="D460" s="35"/>
      <c r="E460" s="35"/>
      <c r="F460" s="35"/>
      <c r="G460" s="35"/>
      <c r="H460" s="35"/>
      <c r="I460" s="35"/>
      <c r="J460" s="35"/>
      <c r="K460" s="35"/>
      <c r="L460" s="35"/>
    </row>
    <row r="461" spans="1:12" x14ac:dyDescent="0.35">
      <c r="A461" s="146" t="s">
        <v>150</v>
      </c>
      <c r="B461" s="18">
        <v>3021.744873046875</v>
      </c>
      <c r="C461" s="66">
        <f t="shared" ref="C461:C464" si="193">SUM(D461:F461)</f>
        <v>1052.7552509307861</v>
      </c>
      <c r="D461" s="20">
        <v>27.819545745849609</v>
      </c>
      <c r="E461" s="20">
        <v>1013.892578125</v>
      </c>
      <c r="F461" s="20">
        <v>11.043127059936523</v>
      </c>
      <c r="G461" s="21">
        <f t="shared" ref="G461:G464" si="194">SUM(H461:L461)</f>
        <v>1968.9896326065063</v>
      </c>
      <c r="H461" s="20">
        <v>1450.7584228515625</v>
      </c>
      <c r="I461" s="20">
        <v>185.50840759277344</v>
      </c>
      <c r="J461" s="20">
        <v>2.5976152420043945</v>
      </c>
      <c r="K461" s="20">
        <v>63.797885894775391</v>
      </c>
      <c r="L461" s="20">
        <v>266.32730102539063</v>
      </c>
    </row>
    <row r="462" spans="1:12" x14ac:dyDescent="0.35">
      <c r="A462" s="146" t="s">
        <v>151</v>
      </c>
      <c r="B462" s="18">
        <v>2428.251708984375</v>
      </c>
      <c r="C462" s="66">
        <f t="shared" si="193"/>
        <v>767.58869743347168</v>
      </c>
      <c r="D462" s="20">
        <v>93.77545166015625</v>
      </c>
      <c r="E462" s="20">
        <v>668.3555908203125</v>
      </c>
      <c r="F462" s="20">
        <v>5.4576549530029297</v>
      </c>
      <c r="G462" s="21">
        <f>SUM(H462:L462)</f>
        <v>1660.6630344390869</v>
      </c>
      <c r="H462" s="20">
        <v>1227.0543212890625</v>
      </c>
      <c r="I462" s="20">
        <v>135.838623046875</v>
      </c>
      <c r="J462" s="20">
        <v>105.55130767822266</v>
      </c>
      <c r="K462" s="20">
        <v>18.30613899230957</v>
      </c>
      <c r="L462" s="20">
        <v>173.91264343261719</v>
      </c>
    </row>
    <row r="463" spans="1:12" x14ac:dyDescent="0.35">
      <c r="A463" s="146" t="s">
        <v>152</v>
      </c>
      <c r="B463" s="18">
        <v>6220.00634765625</v>
      </c>
      <c r="C463" s="66">
        <f t="shared" si="193"/>
        <v>1545.3316221237183</v>
      </c>
      <c r="D463" s="20">
        <v>27.639127731323242</v>
      </c>
      <c r="E463" s="20">
        <v>1507.6368408203125</v>
      </c>
      <c r="F463" s="20">
        <v>10.05565357208252</v>
      </c>
      <c r="G463" s="21">
        <f t="shared" si="194"/>
        <v>4674.6748447418213</v>
      </c>
      <c r="H463" s="20">
        <v>3843.088134765625</v>
      </c>
      <c r="I463" s="20">
        <v>303.07559204101563</v>
      </c>
      <c r="J463" s="20">
        <v>31.137369155883789</v>
      </c>
      <c r="K463" s="20">
        <v>159.0201416015625</v>
      </c>
      <c r="L463" s="20">
        <v>338.35360717773438</v>
      </c>
    </row>
    <row r="464" spans="1:12" ht="15" thickBot="1" x14ac:dyDescent="0.4">
      <c r="A464" s="146" t="s">
        <v>153</v>
      </c>
      <c r="B464" s="18">
        <v>3796.6181640625</v>
      </c>
      <c r="C464" s="66">
        <f t="shared" si="193"/>
        <v>1624.3778762817383</v>
      </c>
      <c r="D464" s="20">
        <v>134.30746459960938</v>
      </c>
      <c r="E464" s="20">
        <v>1393.38330078125</v>
      </c>
      <c r="F464" s="20">
        <v>96.687110900878906</v>
      </c>
      <c r="G464" s="21">
        <f t="shared" si="194"/>
        <v>2172.2402229309082</v>
      </c>
      <c r="H464" s="20">
        <v>1289.7789306640625</v>
      </c>
      <c r="I464" s="20">
        <v>283.07086181640625</v>
      </c>
      <c r="J464" s="20">
        <v>119.92575836181641</v>
      </c>
      <c r="K464" s="20">
        <v>57.079509735107422</v>
      </c>
      <c r="L464" s="20">
        <v>422.38516235351563</v>
      </c>
    </row>
    <row r="465" spans="1:12" ht="16" thickBot="1" x14ac:dyDescent="0.4">
      <c r="A465" s="13" t="s">
        <v>290</v>
      </c>
      <c r="B465" s="35"/>
      <c r="C465" s="35"/>
      <c r="D465" s="35"/>
      <c r="E465" s="35"/>
      <c r="F465" s="35"/>
      <c r="G465" s="62"/>
      <c r="H465" s="35"/>
      <c r="I465" s="35"/>
      <c r="J465" s="35"/>
      <c r="K465" s="35"/>
      <c r="L465" s="35"/>
    </row>
    <row r="466" spans="1:12" x14ac:dyDescent="0.35">
      <c r="A466" s="161" t="s">
        <v>150</v>
      </c>
      <c r="B466" s="27">
        <f>B461/B$6</f>
        <v>8.570330388353764E-2</v>
      </c>
      <c r="C466" s="45">
        <f t="shared" ref="C466:L466" si="195">C461/C$6</f>
        <v>8.1094402218180248E-2</v>
      </c>
      <c r="D466" s="80">
        <f t="shared" si="195"/>
        <v>3.0737137931125477E-2</v>
      </c>
      <c r="E466" s="80">
        <f t="shared" si="195"/>
        <v>8.5897361002613734E-2</v>
      </c>
      <c r="F466" s="80">
        <f t="shared" si="195"/>
        <v>4.0416444746973104E-2</v>
      </c>
      <c r="G466" s="47">
        <f t="shared" si="195"/>
        <v>8.8389203956486667E-2</v>
      </c>
      <c r="H466" s="80">
        <f t="shared" si="195"/>
        <v>8.7085926802150437E-2</v>
      </c>
      <c r="I466" s="80">
        <f t="shared" si="195"/>
        <v>6.5093040224879536E-2</v>
      </c>
      <c r="J466" s="80">
        <f t="shared" si="195"/>
        <v>5.0548339373020657E-3</v>
      </c>
      <c r="K466" s="80">
        <f t="shared" si="195"/>
        <v>9.2739392116859026E-2</v>
      </c>
      <c r="L466" s="80">
        <f t="shared" si="195"/>
        <v>0.17009913538836963</v>
      </c>
    </row>
    <row r="467" spans="1:12" x14ac:dyDescent="0.35">
      <c r="A467" s="161" t="s">
        <v>151</v>
      </c>
      <c r="B467" s="27">
        <f t="shared" ref="B467:L467" si="196">B462/B$6</f>
        <v>6.8870537674137783E-2</v>
      </c>
      <c r="C467" s="45">
        <f t="shared" si="196"/>
        <v>5.9127842404740921E-2</v>
      </c>
      <c r="D467" s="80">
        <f t="shared" si="196"/>
        <v>0.10361021055355785</v>
      </c>
      <c r="E467" s="80">
        <f t="shared" si="196"/>
        <v>5.6623337325317373E-2</v>
      </c>
      <c r="F467" s="80">
        <f t="shared" si="196"/>
        <v>1.9974325085539212E-2</v>
      </c>
      <c r="G467" s="47">
        <f t="shared" si="196"/>
        <v>7.4548225761719267E-2</v>
      </c>
      <c r="H467" s="80">
        <f t="shared" si="196"/>
        <v>7.3657447803062118E-2</v>
      </c>
      <c r="I467" s="80">
        <f t="shared" si="196"/>
        <v>4.7664410841651426E-2</v>
      </c>
      <c r="J467" s="80">
        <f t="shared" si="196"/>
        <v>0.20539775235026486</v>
      </c>
      <c r="K467" s="80">
        <f t="shared" si="196"/>
        <v>2.6610602817679727E-2</v>
      </c>
      <c r="L467" s="80">
        <f t="shared" si="196"/>
        <v>0.11107532035618732</v>
      </c>
    </row>
    <row r="468" spans="1:12" x14ac:dyDescent="0.35">
      <c r="A468" s="161" t="s">
        <v>152</v>
      </c>
      <c r="B468" s="27">
        <f t="shared" ref="B468:L468" si="197">B463/B$6</f>
        <v>0.17641300525587003</v>
      </c>
      <c r="C468" s="45">
        <f t="shared" si="197"/>
        <v>0.11903787135155577</v>
      </c>
      <c r="D468" s="80">
        <f>D463/D$6</f>
        <v>3.0537798464966723E-2</v>
      </c>
      <c r="E468" s="80">
        <f t="shared" si="197"/>
        <v>0.12772756085883541</v>
      </c>
      <c r="F468" s="80">
        <f t="shared" si="197"/>
        <v>3.6802416995201349E-2</v>
      </c>
      <c r="G468" s="47">
        <f t="shared" si="197"/>
        <v>0.20984914366215804</v>
      </c>
      <c r="H468" s="80">
        <f t="shared" si="197"/>
        <v>0.23069236526683634</v>
      </c>
      <c r="I468" s="80">
        <f t="shared" si="197"/>
        <v>0.10634618646078835</v>
      </c>
      <c r="J468" s="80">
        <f t="shared" si="197"/>
        <v>6.0591818134703442E-2</v>
      </c>
      <c r="K468" s="80">
        <f t="shared" si="197"/>
        <v>0.23115862006445365</v>
      </c>
      <c r="L468" s="80">
        <f t="shared" si="197"/>
        <v>0.21610122512742966</v>
      </c>
    </row>
    <row r="469" spans="1:12" x14ac:dyDescent="0.35">
      <c r="A469" s="162" t="s">
        <v>153</v>
      </c>
      <c r="B469" s="28">
        <f t="shared" ref="B469:L469" si="198">B464/B$6</f>
        <v>0.10768040781560703</v>
      </c>
      <c r="C469" s="29">
        <f t="shared" si="198"/>
        <v>0.12512685425889672</v>
      </c>
      <c r="D469" s="81">
        <f t="shared" si="198"/>
        <v>0.14839304359215982</v>
      </c>
      <c r="E469" s="81">
        <f t="shared" si="198"/>
        <v>0.11804795792426104</v>
      </c>
      <c r="F469" s="81">
        <f t="shared" si="198"/>
        <v>0.35386256576244585</v>
      </c>
      <c r="G469" s="31">
        <f t="shared" si="198"/>
        <v>9.7513252953473004E-2</v>
      </c>
      <c r="H469" s="81">
        <f t="shared" si="198"/>
        <v>7.7422672015917599E-2</v>
      </c>
      <c r="I469" s="81">
        <f t="shared" si="198"/>
        <v>9.9326727202333223E-2</v>
      </c>
      <c r="J469" s="81">
        <f t="shared" si="198"/>
        <v>0.23336973987580681</v>
      </c>
      <c r="K469" s="81">
        <f t="shared" si="198"/>
        <v>8.2973267231660763E-2</v>
      </c>
      <c r="L469" s="81">
        <f t="shared" si="198"/>
        <v>0.26977088207100286</v>
      </c>
    </row>
    <row r="470" spans="1:12" x14ac:dyDescent="0.35">
      <c r="A470" s="161"/>
      <c r="B470" s="82"/>
    </row>
    <row r="471" spans="1:12" x14ac:dyDescent="0.35">
      <c r="A471" s="161"/>
      <c r="B471" s="82"/>
    </row>
    <row r="472" spans="1:12" ht="18.5" thickBot="1" x14ac:dyDescent="0.4">
      <c r="A472" s="193" t="s">
        <v>154</v>
      </c>
      <c r="B472" s="194"/>
      <c r="C472" s="194"/>
      <c r="D472" s="194"/>
      <c r="E472" s="194"/>
      <c r="F472" s="194"/>
      <c r="G472" s="194"/>
      <c r="H472" s="194"/>
      <c r="I472" s="194"/>
      <c r="J472" s="194"/>
      <c r="K472" s="194"/>
      <c r="L472" s="194"/>
    </row>
    <row r="473" spans="1:12" ht="32" thickBot="1" x14ac:dyDescent="0.4">
      <c r="A473" s="138"/>
      <c r="B473" s="7" t="s">
        <v>1</v>
      </c>
      <c r="C473" s="8" t="s">
        <v>315</v>
      </c>
      <c r="D473" s="9" t="s">
        <v>316</v>
      </c>
      <c r="E473" s="9" t="s">
        <v>317</v>
      </c>
      <c r="F473" s="9" t="s">
        <v>318</v>
      </c>
      <c r="G473" s="10" t="s">
        <v>319</v>
      </c>
      <c r="H473" s="11" t="s">
        <v>320</v>
      </c>
      <c r="I473" s="11" t="s">
        <v>321</v>
      </c>
      <c r="J473" s="11" t="s">
        <v>322</v>
      </c>
      <c r="K473" s="11" t="s">
        <v>323</v>
      </c>
      <c r="L473" s="11" t="s">
        <v>324</v>
      </c>
    </row>
    <row r="474" spans="1:12" ht="16" thickBot="1" x14ac:dyDescent="0.4">
      <c r="A474" s="52" t="s">
        <v>3</v>
      </c>
      <c r="B474" s="83"/>
      <c r="C474" s="84"/>
      <c r="D474" s="85"/>
      <c r="E474" s="85"/>
      <c r="F474" s="85"/>
      <c r="G474" s="86"/>
      <c r="H474" s="85"/>
      <c r="I474" s="85"/>
      <c r="J474" s="85"/>
      <c r="K474" s="85"/>
      <c r="L474" s="85"/>
    </row>
    <row r="475" spans="1:12" ht="15" thickBot="1" x14ac:dyDescent="0.4">
      <c r="A475" s="163" t="s">
        <v>155</v>
      </c>
      <c r="B475" s="77"/>
      <c r="C475" s="87"/>
      <c r="D475" s="88"/>
      <c r="E475" s="88"/>
      <c r="F475" s="88"/>
      <c r="G475" s="87"/>
      <c r="H475" s="88"/>
      <c r="I475" s="88"/>
      <c r="J475" s="88"/>
      <c r="K475" s="88"/>
      <c r="L475" s="89"/>
    </row>
    <row r="476" spans="1:12" x14ac:dyDescent="0.35">
      <c r="A476" s="146" t="s">
        <v>156</v>
      </c>
      <c r="B476" s="18">
        <v>10129.629999999999</v>
      </c>
      <c r="C476" s="19">
        <f t="shared" ref="C476:C478" si="199">SUM(D476:F476)</f>
        <v>3251.5815040000007</v>
      </c>
      <c r="D476" s="20">
        <v>185.32695000000001</v>
      </c>
      <c r="E476" s="20">
        <v>3027.9642080000008</v>
      </c>
      <c r="F476" s="20">
        <v>38.290346</v>
      </c>
      <c r="G476" s="21">
        <f t="shared" ref="G476:G482" si="200">SUM(H476:L476)</f>
        <v>6878.0446170000014</v>
      </c>
      <c r="H476" s="20">
        <v>3843.5393420000005</v>
      </c>
      <c r="I476" s="20">
        <v>1505.3869200000001</v>
      </c>
      <c r="J476" s="20">
        <v>26.160397999999997</v>
      </c>
      <c r="K476" s="20">
        <v>305.689438</v>
      </c>
      <c r="L476" s="20">
        <v>1197.2685189999997</v>
      </c>
    </row>
    <row r="477" spans="1:12" x14ac:dyDescent="0.35">
      <c r="A477" s="146" t="s">
        <v>157</v>
      </c>
      <c r="B477" s="18">
        <v>9021.197265625</v>
      </c>
      <c r="C477" s="19">
        <f t="shared" si="199"/>
        <v>2926.6011190000013</v>
      </c>
      <c r="D477" s="20">
        <v>174.07654000000002</v>
      </c>
      <c r="E477" s="20">
        <v>2716.9630600000014</v>
      </c>
      <c r="F477" s="20">
        <v>35.561518999999997</v>
      </c>
      <c r="G477" s="21">
        <f t="shared" si="200"/>
        <v>6094.5955469999999</v>
      </c>
      <c r="H477" s="20">
        <v>3649.2097050000007</v>
      </c>
      <c r="I477" s="20">
        <v>924.06033199999956</v>
      </c>
      <c r="J477" s="20">
        <v>26.160397999999997</v>
      </c>
      <c r="K477" s="20">
        <v>300.49420799999996</v>
      </c>
      <c r="L477" s="20">
        <v>1194.6709039999998</v>
      </c>
    </row>
    <row r="478" spans="1:12" ht="15" thickBot="1" x14ac:dyDescent="0.4">
      <c r="A478" s="146" t="s">
        <v>158</v>
      </c>
      <c r="B478" s="18">
        <v>3388.19775390625</v>
      </c>
      <c r="C478" s="19">
        <f t="shared" si="199"/>
        <v>1076.6073209999995</v>
      </c>
      <c r="D478" s="20">
        <v>37.894620000000003</v>
      </c>
      <c r="E478" s="20">
        <v>1022.4552639999996</v>
      </c>
      <c r="F478" s="20">
        <v>16.257436999999999</v>
      </c>
      <c r="G478" s="21">
        <f t="shared" si="200"/>
        <v>2311.5904850000002</v>
      </c>
      <c r="H478" s="20">
        <v>1133.541602</v>
      </c>
      <c r="I478" s="20">
        <v>871.54689599999983</v>
      </c>
      <c r="J478" s="20">
        <v>10.451876</v>
      </c>
      <c r="K478" s="20">
        <v>44.002614999999999</v>
      </c>
      <c r="L478" s="20">
        <v>252.047496</v>
      </c>
    </row>
    <row r="479" spans="1:12" ht="15" thickBot="1" x14ac:dyDescent="0.4">
      <c r="A479" s="163" t="s">
        <v>159</v>
      </c>
      <c r="B479" s="90"/>
      <c r="C479" s="91"/>
      <c r="D479" s="92"/>
      <c r="E479" s="92"/>
      <c r="F479" s="92"/>
      <c r="G479" s="91"/>
      <c r="H479" s="92"/>
      <c r="I479" s="92"/>
      <c r="J479" s="92"/>
      <c r="K479" s="92"/>
      <c r="L479" s="93"/>
    </row>
    <row r="480" spans="1:12" x14ac:dyDescent="0.35">
      <c r="A480" s="146" t="s">
        <v>160</v>
      </c>
      <c r="B480" s="18">
        <v>1231.3228759765625</v>
      </c>
      <c r="C480" s="19">
        <f t="shared" ref="C480:C482" si="201">SUM(D480:F480)</f>
        <v>53.874423999999991</v>
      </c>
      <c r="D480" s="20">
        <v>26.058999999999997</v>
      </c>
      <c r="E480" s="20">
        <v>25.329941999999996</v>
      </c>
      <c r="F480" s="20">
        <v>2.4854820000000002</v>
      </c>
      <c r="G480" s="21">
        <f t="shared" si="200"/>
        <v>1177.448441</v>
      </c>
      <c r="H480" s="20">
        <v>696.09871000000021</v>
      </c>
      <c r="I480" s="20">
        <v>316.67023599999999</v>
      </c>
      <c r="J480" s="20">
        <v>5.1952299999999996</v>
      </c>
      <c r="K480" s="20">
        <v>31.014540000000004</v>
      </c>
      <c r="L480" s="20">
        <v>128.46972499999998</v>
      </c>
    </row>
    <row r="481" spans="1:12" ht="15" thickBot="1" x14ac:dyDescent="0.4">
      <c r="A481" s="146" t="s">
        <v>161</v>
      </c>
      <c r="B481" s="18">
        <v>1370.1417236328125</v>
      </c>
      <c r="C481" s="19">
        <f t="shared" si="201"/>
        <v>188.23217699999998</v>
      </c>
      <c r="D481" s="20"/>
      <c r="E481" s="20">
        <v>174.52413199999998</v>
      </c>
      <c r="F481" s="20">
        <v>13.708044999999998</v>
      </c>
      <c r="G481" s="21">
        <f t="shared" si="200"/>
        <v>1181.9095380000003</v>
      </c>
      <c r="H481" s="20">
        <v>524.40595100000019</v>
      </c>
      <c r="I481" s="20">
        <v>290.22030800000005</v>
      </c>
      <c r="J481" s="20">
        <v>7.9156770000000005</v>
      </c>
      <c r="K481" s="20">
        <v>13.049491</v>
      </c>
      <c r="L481" s="20">
        <v>346.31811100000004</v>
      </c>
    </row>
    <row r="482" spans="1:12" x14ac:dyDescent="0.35">
      <c r="A482" s="164" t="s">
        <v>162</v>
      </c>
      <c r="B482" s="18">
        <v>7803.6630859375</v>
      </c>
      <c r="C482" s="19">
        <f t="shared" si="201"/>
        <v>3009.4749029999989</v>
      </c>
      <c r="D482" s="94">
        <v>159.26794999999998</v>
      </c>
      <c r="E482" s="94">
        <v>2828.1101339999991</v>
      </c>
      <c r="F482" s="94">
        <v>22.096818999999996</v>
      </c>
      <c r="G482" s="21">
        <f t="shared" si="200"/>
        <v>4794.1877820000027</v>
      </c>
      <c r="H482" s="94">
        <v>2623.0346810000028</v>
      </c>
      <c r="I482" s="94">
        <v>1173.9975200000001</v>
      </c>
      <c r="J482" s="94">
        <v>13.049490999999998</v>
      </c>
      <c r="K482" s="94">
        <v>261.62540699999994</v>
      </c>
      <c r="L482" s="95">
        <v>722.48068300000023</v>
      </c>
    </row>
    <row r="483" spans="1:12" ht="16" thickBot="1" x14ac:dyDescent="0.4">
      <c r="A483" s="96" t="s">
        <v>289</v>
      </c>
      <c r="B483" s="97"/>
      <c r="C483" s="98"/>
      <c r="D483" s="99"/>
      <c r="E483" s="99"/>
      <c r="F483" s="99"/>
      <c r="G483" s="98"/>
      <c r="H483" s="99"/>
      <c r="I483" s="99"/>
      <c r="J483" s="99"/>
      <c r="K483" s="99"/>
      <c r="L483" s="100"/>
    </row>
    <row r="484" spans="1:12" ht="15" thickBot="1" x14ac:dyDescent="0.4">
      <c r="A484" s="165" t="s">
        <v>155</v>
      </c>
      <c r="B484" s="101"/>
      <c r="C484" s="102"/>
      <c r="D484" s="103"/>
      <c r="E484" s="103"/>
      <c r="F484" s="103"/>
      <c r="G484" s="102"/>
      <c r="H484" s="103"/>
      <c r="I484" s="103"/>
      <c r="J484" s="103"/>
      <c r="K484" s="103"/>
      <c r="L484" s="104"/>
    </row>
    <row r="485" spans="1:12" x14ac:dyDescent="0.35">
      <c r="A485" s="146" t="s">
        <v>163</v>
      </c>
      <c r="B485" s="27">
        <f t="shared" ref="B485:L487" si="202">B476/B$5</f>
        <v>0.17763639246316879</v>
      </c>
      <c r="C485" s="24">
        <f t="shared" si="202"/>
        <v>0.15470765757620325</v>
      </c>
      <c r="D485" s="25">
        <f t="shared" si="202"/>
        <v>0.11959961586937162</v>
      </c>
      <c r="E485" s="25">
        <f t="shared" si="202"/>
        <v>0.15954939211895716</v>
      </c>
      <c r="F485" s="25">
        <f t="shared" si="202"/>
        <v>7.8175477366919516E-2</v>
      </c>
      <c r="G485" s="26">
        <f t="shared" si="202"/>
        <v>0.19102000298899202</v>
      </c>
      <c r="H485" s="25">
        <f t="shared" si="202"/>
        <v>0.14360343086072602</v>
      </c>
      <c r="I485" s="25">
        <f t="shared" si="202"/>
        <v>0.29515460797960175</v>
      </c>
      <c r="J485" s="25">
        <f t="shared" si="202"/>
        <v>3.4683984802700796E-2</v>
      </c>
      <c r="K485" s="25">
        <f t="shared" si="202"/>
        <v>0.34984330895774696</v>
      </c>
      <c r="L485" s="25">
        <f t="shared" si="202"/>
        <v>0.47631512237167145</v>
      </c>
    </row>
    <row r="486" spans="1:12" x14ac:dyDescent="0.35">
      <c r="A486" s="146" t="s">
        <v>157</v>
      </c>
      <c r="B486" s="27">
        <f t="shared" si="202"/>
        <v>0.15819856578811148</v>
      </c>
      <c r="C486" s="24">
        <f t="shared" si="202"/>
        <v>0.13924534975469752</v>
      </c>
      <c r="D486" s="25">
        <f t="shared" si="202"/>
        <v>0.11233923245307445</v>
      </c>
      <c r="E486" s="25">
        <f t="shared" si="202"/>
        <v>0.14316212968679248</v>
      </c>
      <c r="F486" s="25">
        <f t="shared" si="202"/>
        <v>7.2604168260004182E-2</v>
      </c>
      <c r="G486" s="26">
        <f t="shared" si="202"/>
        <v>0.16926171963572145</v>
      </c>
      <c r="H486" s="25">
        <f t="shared" si="202"/>
        <v>0.13634283064098213</v>
      </c>
      <c r="I486" s="25">
        <f t="shared" si="202"/>
        <v>0.18117645464925419</v>
      </c>
      <c r="J486" s="25">
        <f t="shared" si="202"/>
        <v>3.4683984802700796E-2</v>
      </c>
      <c r="K486" s="25">
        <f t="shared" si="202"/>
        <v>0.3438976784319171</v>
      </c>
      <c r="L486" s="25">
        <f t="shared" si="202"/>
        <v>0.47528170063965025</v>
      </c>
    </row>
    <row r="487" spans="1:12" ht="15" thickBot="1" x14ac:dyDescent="0.4">
      <c r="A487" s="146" t="s">
        <v>158</v>
      </c>
      <c r="B487" s="27">
        <f t="shared" si="202"/>
        <v>5.9416506422812841E-2</v>
      </c>
      <c r="C487" s="24">
        <f t="shared" si="202"/>
        <v>5.1224118650079954E-2</v>
      </c>
      <c r="D487" s="25">
        <f t="shared" si="202"/>
        <v>2.4455061692407971E-2</v>
      </c>
      <c r="E487" s="25">
        <f t="shared" si="202"/>
        <v>5.3875179702925921E-2</v>
      </c>
      <c r="F487" s="25">
        <f t="shared" si="202"/>
        <v>3.3191993048002751E-2</v>
      </c>
      <c r="G487" s="26">
        <f t="shared" si="202"/>
        <v>6.4198481682228595E-2</v>
      </c>
      <c r="H487" s="25">
        <f t="shared" si="202"/>
        <v>4.2351709865901921E-2</v>
      </c>
      <c r="I487" s="25">
        <f t="shared" si="202"/>
        <v>0.17088037567426095</v>
      </c>
      <c r="J487" s="25">
        <f t="shared" si="202"/>
        <v>1.38573086060737E-2</v>
      </c>
      <c r="K487" s="25">
        <f t="shared" si="202"/>
        <v>5.0358365454529673E-2</v>
      </c>
      <c r="L487" s="25">
        <f t="shared" si="202"/>
        <v>0.10027327370219896</v>
      </c>
    </row>
    <row r="488" spans="1:12" ht="15" thickBot="1" x14ac:dyDescent="0.4">
      <c r="A488" s="163" t="s">
        <v>159</v>
      </c>
      <c r="B488" s="105"/>
      <c r="C488" s="102"/>
      <c r="D488" s="106"/>
      <c r="E488" s="106"/>
      <c r="F488" s="106"/>
      <c r="G488" s="107"/>
      <c r="H488" s="106"/>
      <c r="I488" s="106"/>
      <c r="J488" s="106"/>
      <c r="K488" s="106"/>
      <c r="L488" s="108"/>
    </row>
    <row r="489" spans="1:12" x14ac:dyDescent="0.35">
      <c r="A489" s="146" t="s">
        <v>160</v>
      </c>
      <c r="B489" s="27">
        <f t="shared" ref="B489:L491" si="203">B480/B$476</f>
        <v>0.1215565500394943</v>
      </c>
      <c r="C489" s="24">
        <f t="shared" si="203"/>
        <v>1.6568683249589544E-2</v>
      </c>
      <c r="D489" s="46">
        <f t="shared" si="203"/>
        <v>0.14061095809325086</v>
      </c>
      <c r="E489" s="46">
        <f t="shared" si="203"/>
        <v>8.3653373223756371E-3</v>
      </c>
      <c r="F489" s="46">
        <f t="shared" si="203"/>
        <v>6.4911453137561109E-2</v>
      </c>
      <c r="G489" s="47">
        <f t="shared" si="203"/>
        <v>0.17118941597002435</v>
      </c>
      <c r="H489" s="46">
        <f t="shared" si="203"/>
        <v>0.18110877710901291</v>
      </c>
      <c r="I489" s="46">
        <f t="shared" si="203"/>
        <v>0.21035803605892892</v>
      </c>
      <c r="J489" s="46">
        <f t="shared" si="203"/>
        <v>0.19859139757736102</v>
      </c>
      <c r="K489" s="46">
        <f t="shared" si="203"/>
        <v>0.10145767613992605</v>
      </c>
      <c r="L489" s="46">
        <f t="shared" si="203"/>
        <v>0.10730234944062704</v>
      </c>
    </row>
    <row r="490" spans="1:12" x14ac:dyDescent="0.35">
      <c r="A490" s="146" t="s">
        <v>161</v>
      </c>
      <c r="B490" s="27">
        <f t="shared" si="203"/>
        <v>0.1352607867841977</v>
      </c>
      <c r="C490" s="24">
        <f t="shared" si="203"/>
        <v>5.7889422968005644E-2</v>
      </c>
      <c r="D490" s="46">
        <f t="shared" si="203"/>
        <v>0</v>
      </c>
      <c r="E490" s="46">
        <f t="shared" si="203"/>
        <v>5.7637448797743497E-2</v>
      </c>
      <c r="F490" s="46">
        <f t="shared" si="203"/>
        <v>0.35800264118793806</v>
      </c>
      <c r="G490" s="47">
        <f t="shared" si="203"/>
        <v>0.1718380155718609</v>
      </c>
      <c r="H490" s="46">
        <f t="shared" si="203"/>
        <v>0.13643829406651098</v>
      </c>
      <c r="I490" s="46">
        <f t="shared" si="203"/>
        <v>0.19278785018272912</v>
      </c>
      <c r="J490" s="46">
        <f t="shared" si="203"/>
        <v>0.30258243777483818</v>
      </c>
      <c r="K490" s="46">
        <f t="shared" si="203"/>
        <v>4.2688720570057771E-2</v>
      </c>
      <c r="L490" s="46">
        <f t="shared" si="203"/>
        <v>0.28925684214035541</v>
      </c>
    </row>
    <row r="491" spans="1:12" x14ac:dyDescent="0.35">
      <c r="A491" s="152" t="s">
        <v>162</v>
      </c>
      <c r="B491" s="28">
        <f t="shared" si="203"/>
        <v>0.77037987428341415</v>
      </c>
      <c r="C491" s="24">
        <f t="shared" si="203"/>
        <v>0.92554189378240426</v>
      </c>
      <c r="D491" s="30">
        <f t="shared" si="203"/>
        <v>0.85938904190674903</v>
      </c>
      <c r="E491" s="30">
        <f>E482/E$476</f>
        <v>0.93399721387988033</v>
      </c>
      <c r="F491" s="30">
        <f t="shared" si="203"/>
        <v>0.57708590567450069</v>
      </c>
      <c r="G491" s="31">
        <f t="shared" si="203"/>
        <v>0.69702772356994169</v>
      </c>
      <c r="H491" s="30">
        <f t="shared" si="203"/>
        <v>0.68245292882447683</v>
      </c>
      <c r="I491" s="30">
        <f t="shared" si="203"/>
        <v>0.77986430226190617</v>
      </c>
      <c r="J491" s="30">
        <f t="shared" si="203"/>
        <v>0.49882616464780083</v>
      </c>
      <c r="K491" s="30">
        <f t="shared" si="203"/>
        <v>0.85585360329001603</v>
      </c>
      <c r="L491" s="30">
        <f t="shared" si="203"/>
        <v>0.60344080841901793</v>
      </c>
    </row>
    <row r="494" spans="1:12" ht="18.5" thickBot="1" x14ac:dyDescent="0.4">
      <c r="A494" s="193" t="s">
        <v>164</v>
      </c>
      <c r="B494" s="194"/>
      <c r="C494" s="194"/>
      <c r="D494" s="194"/>
      <c r="E494" s="194"/>
      <c r="F494" s="194"/>
      <c r="G494" s="194"/>
      <c r="H494" s="194"/>
      <c r="I494" s="194"/>
      <c r="J494" s="194"/>
      <c r="K494" s="194"/>
      <c r="L494" s="194"/>
    </row>
    <row r="495" spans="1:12" ht="32" thickBot="1" x14ac:dyDescent="0.4">
      <c r="A495" s="138"/>
      <c r="B495" s="7" t="s">
        <v>1</v>
      </c>
      <c r="C495" s="8" t="s">
        <v>315</v>
      </c>
      <c r="D495" s="9" t="s">
        <v>316</v>
      </c>
      <c r="E495" s="9" t="s">
        <v>317</v>
      </c>
      <c r="F495" s="9" t="s">
        <v>318</v>
      </c>
      <c r="G495" s="10" t="s">
        <v>319</v>
      </c>
      <c r="H495" s="11" t="s">
        <v>320</v>
      </c>
      <c r="I495" s="11" t="s">
        <v>321</v>
      </c>
      <c r="J495" s="11" t="s">
        <v>322</v>
      </c>
      <c r="K495" s="11" t="s">
        <v>323</v>
      </c>
      <c r="L495" s="11" t="s">
        <v>324</v>
      </c>
    </row>
    <row r="496" spans="1:12" ht="15.5" x14ac:dyDescent="0.35">
      <c r="A496" s="52" t="s">
        <v>3</v>
      </c>
      <c r="B496" s="83"/>
      <c r="C496" s="84"/>
      <c r="D496" s="85"/>
      <c r="E496" s="85"/>
      <c r="F496" s="85"/>
      <c r="G496" s="86"/>
      <c r="H496" s="85"/>
      <c r="I496" s="85"/>
      <c r="J496" s="85"/>
      <c r="K496" s="85"/>
      <c r="L496" s="85"/>
    </row>
    <row r="497" spans="1:12" x14ac:dyDescent="0.35">
      <c r="A497" s="166" t="s">
        <v>165</v>
      </c>
      <c r="B497" s="63">
        <v>6077.86279296875</v>
      </c>
      <c r="C497" s="109">
        <f t="shared" ref="C497:C498" si="204">SUM(D497:F497)</f>
        <v>2186.9799346923828</v>
      </c>
      <c r="D497" s="20">
        <v>242.29658508300781</v>
      </c>
      <c r="E497" s="20">
        <v>1944.683349609375</v>
      </c>
      <c r="F497" s="20"/>
      <c r="G497" s="21">
        <f t="shared" ref="G497:G498" si="205">SUM(H497:L497)</f>
        <v>3890.8831214904785</v>
      </c>
      <c r="H497" s="20">
        <v>2489.00439453125</v>
      </c>
      <c r="I497" s="20">
        <v>897.944580078125</v>
      </c>
      <c r="J497" s="20">
        <v>18.183307647705078</v>
      </c>
      <c r="K497" s="20">
        <v>138.65818786621094</v>
      </c>
      <c r="L497" s="20">
        <v>347.0926513671875</v>
      </c>
    </row>
    <row r="498" spans="1:12" x14ac:dyDescent="0.35">
      <c r="A498" s="166" t="s">
        <v>166</v>
      </c>
      <c r="B498" s="63">
        <f>B$6-B497</f>
        <v>29180.344722031245</v>
      </c>
      <c r="C498" s="109">
        <f t="shared" si="204"/>
        <v>10521.635143307603</v>
      </c>
      <c r="D498" s="20">
        <f>D$6-D497</f>
        <v>662.78266491699253</v>
      </c>
      <c r="E498" s="20">
        <f t="shared" ref="E498" si="206">E$6-E497</f>
        <v>9858.8524783906105</v>
      </c>
      <c r="F498" s="20"/>
      <c r="G498" s="21">
        <f t="shared" si="205"/>
        <v>18385.47580550953</v>
      </c>
      <c r="H498" s="20">
        <f t="shared" ref="H498:L498" si="207">H$6-H497</f>
        <v>14169.926343468756</v>
      </c>
      <c r="I498" s="20">
        <f t="shared" si="207"/>
        <v>1951.9516139218804</v>
      </c>
      <c r="J498" s="20">
        <f t="shared" si="207"/>
        <v>495.70404735229499</v>
      </c>
      <c r="K498" s="20">
        <f t="shared" si="207"/>
        <v>549.2683171337892</v>
      </c>
      <c r="L498" s="20">
        <f t="shared" si="207"/>
        <v>1218.6254836328128</v>
      </c>
    </row>
    <row r="499" spans="1:12" ht="16" thickBot="1" x14ac:dyDescent="0.4">
      <c r="A499" s="96" t="s">
        <v>290</v>
      </c>
      <c r="B499" s="97"/>
      <c r="C499" s="84"/>
      <c r="D499" s="85"/>
      <c r="E499" s="85"/>
      <c r="F499" s="85"/>
      <c r="G499" s="86"/>
      <c r="H499" s="85"/>
      <c r="I499" s="85"/>
      <c r="J499" s="85"/>
      <c r="K499" s="85"/>
      <c r="L499" s="85"/>
    </row>
    <row r="500" spans="1:12" x14ac:dyDescent="0.35">
      <c r="A500" s="166" t="s">
        <v>165</v>
      </c>
      <c r="B500" s="41">
        <f>B497/B$6</f>
        <v>0.17238150267233604</v>
      </c>
      <c r="C500" s="24">
        <f t="shared" ref="C500:L500" si="208">C497/C$6</f>
        <v>0.16846444632807986</v>
      </c>
      <c r="D500" s="46">
        <f t="shared" si="208"/>
        <v>0.26770759033864461</v>
      </c>
      <c r="E500" s="46">
        <f t="shared" si="208"/>
        <v>0.16475430565443422</v>
      </c>
      <c r="F500" s="46">
        <f t="shared" si="208"/>
        <v>0</v>
      </c>
      <c r="G500" s="47">
        <f t="shared" si="208"/>
        <v>0.17466423189898161</v>
      </c>
      <c r="H500" s="46">
        <f t="shared" si="208"/>
        <v>0.14940961299837113</v>
      </c>
      <c r="I500" s="46">
        <f t="shared" si="208"/>
        <v>0.31507974991110266</v>
      </c>
      <c r="J500" s="46">
        <f t="shared" si="208"/>
        <v>3.5383839416918667E-2</v>
      </c>
      <c r="K500" s="46">
        <f t="shared" si="208"/>
        <v>0.20155959518700461</v>
      </c>
      <c r="L500" s="46">
        <f t="shared" si="208"/>
        <v>0.22168271773079223</v>
      </c>
    </row>
    <row r="501" spans="1:12" x14ac:dyDescent="0.35">
      <c r="A501" s="167" t="s">
        <v>166</v>
      </c>
      <c r="B501" s="28">
        <f>B498/B$6</f>
        <v>0.82761849732766402</v>
      </c>
      <c r="C501" s="29">
        <f t="shared" ref="C501:L501" si="209">C498/C$6</f>
        <v>0.81048820373960251</v>
      </c>
      <c r="D501" s="30">
        <f t="shared" si="209"/>
        <v>0.73229240966135534</v>
      </c>
      <c r="E501" s="30">
        <f t="shared" si="209"/>
        <v>0.83524569434556573</v>
      </c>
      <c r="F501" s="30">
        <f t="shared" si="209"/>
        <v>0</v>
      </c>
      <c r="G501" s="31">
        <f t="shared" si="209"/>
        <v>0.82533576810101839</v>
      </c>
      <c r="H501" s="30">
        <f t="shared" si="209"/>
        <v>0.85059038700162892</v>
      </c>
      <c r="I501" s="30">
        <f t="shared" si="209"/>
        <v>0.68492025008889734</v>
      </c>
      <c r="J501" s="30">
        <f t="shared" si="209"/>
        <v>0.96461616058308131</v>
      </c>
      <c r="K501" s="30">
        <f t="shared" si="209"/>
        <v>0.79844040481299539</v>
      </c>
      <c r="L501" s="30">
        <f t="shared" si="209"/>
        <v>0.77831728226920782</v>
      </c>
    </row>
    <row r="504" spans="1:12" ht="18.5" thickBot="1" x14ac:dyDescent="0.4">
      <c r="A504" s="193" t="s">
        <v>167</v>
      </c>
      <c r="B504" s="194"/>
      <c r="C504" s="194"/>
      <c r="D504" s="194"/>
      <c r="E504" s="194"/>
      <c r="F504" s="194"/>
      <c r="G504" s="194"/>
      <c r="H504" s="194"/>
      <c r="I504" s="194"/>
      <c r="J504" s="194"/>
      <c r="K504" s="194"/>
      <c r="L504" s="194"/>
    </row>
    <row r="505" spans="1:12" ht="32" thickBot="1" x14ac:dyDescent="0.4">
      <c r="A505" s="138"/>
      <c r="B505" s="7" t="s">
        <v>1</v>
      </c>
      <c r="C505" s="8" t="s">
        <v>315</v>
      </c>
      <c r="D505" s="9" t="s">
        <v>316</v>
      </c>
      <c r="E505" s="9" t="s">
        <v>317</v>
      </c>
      <c r="F505" s="9" t="s">
        <v>318</v>
      </c>
      <c r="G505" s="10" t="s">
        <v>319</v>
      </c>
      <c r="H505" s="11" t="s">
        <v>320</v>
      </c>
      <c r="I505" s="11" t="s">
        <v>321</v>
      </c>
      <c r="J505" s="11" t="s">
        <v>322</v>
      </c>
      <c r="K505" s="11" t="s">
        <v>323</v>
      </c>
      <c r="L505" s="11" t="s">
        <v>324</v>
      </c>
    </row>
    <row r="506" spans="1:12" ht="16" thickBot="1" x14ac:dyDescent="0.4">
      <c r="A506" s="52" t="s">
        <v>86</v>
      </c>
      <c r="B506" s="83"/>
      <c r="C506" s="36"/>
      <c r="D506" s="37"/>
      <c r="E506" s="37"/>
      <c r="F506" s="37"/>
      <c r="G506" s="36"/>
      <c r="H506" s="37"/>
      <c r="I506" s="37"/>
      <c r="J506" s="37"/>
      <c r="K506" s="37"/>
      <c r="L506" s="38"/>
    </row>
    <row r="507" spans="1:12" ht="15" thickBot="1" x14ac:dyDescent="0.4">
      <c r="A507" s="163" t="s">
        <v>168</v>
      </c>
      <c r="B507" s="105"/>
      <c r="C507" s="110"/>
      <c r="D507" s="110"/>
      <c r="E507" s="110"/>
      <c r="F507" s="110"/>
      <c r="G507" s="110"/>
      <c r="H507" s="110"/>
      <c r="I507" s="110"/>
      <c r="J507" s="110"/>
      <c r="K507" s="110"/>
      <c r="L507" s="110"/>
    </row>
    <row r="508" spans="1:12" x14ac:dyDescent="0.35">
      <c r="A508" s="144" t="s">
        <v>58</v>
      </c>
      <c r="B508" s="44">
        <v>4361.666015625</v>
      </c>
      <c r="C508" s="19">
        <f t="shared" ref="C508:C513" si="210">SUM(D508:F508)</f>
        <v>1703.5736600000005</v>
      </c>
      <c r="D508" s="20">
        <v>226.86740999999998</v>
      </c>
      <c r="E508" s="20">
        <v>1476.7062500000004</v>
      </c>
      <c r="F508" s="20"/>
      <c r="G508" s="21">
        <f t="shared" ref="G508:G562" si="211">SUM(H508:L508)</f>
        <v>2658.0920810000002</v>
      </c>
      <c r="H508" s="20">
        <v>1902.7268350000002</v>
      </c>
      <c r="I508" s="20">
        <v>343.64590600000002</v>
      </c>
      <c r="J508" s="20">
        <v>10.390459999999999</v>
      </c>
      <c r="K508" s="20">
        <v>133.46296499999997</v>
      </c>
      <c r="L508" s="20">
        <v>267.86591499999997</v>
      </c>
    </row>
    <row r="509" spans="1:12" x14ac:dyDescent="0.35">
      <c r="A509" s="144" t="s">
        <v>169</v>
      </c>
      <c r="B509" s="44">
        <v>555.98321533203125</v>
      </c>
      <c r="C509" s="19">
        <f t="shared" si="210"/>
        <v>112.912426</v>
      </c>
      <c r="D509" s="20"/>
      <c r="E509" s="20">
        <v>112.912426</v>
      </c>
      <c r="F509" s="20"/>
      <c r="G509" s="21">
        <f t="shared" si="211"/>
        <v>443.07076200000006</v>
      </c>
      <c r="H509" s="20">
        <v>369.41040400000003</v>
      </c>
      <c r="I509" s="20">
        <v>6.5928880000000003</v>
      </c>
      <c r="J509" s="20">
        <v>2.5976149999999998</v>
      </c>
      <c r="K509" s="20">
        <v>2.5976149999999998</v>
      </c>
      <c r="L509" s="20">
        <v>61.872239999999998</v>
      </c>
    </row>
    <row r="510" spans="1:12" x14ac:dyDescent="0.35">
      <c r="A510" s="144" t="s">
        <v>170</v>
      </c>
      <c r="B510" s="44">
        <v>584.61773681640625</v>
      </c>
      <c r="C510" s="19">
        <f t="shared" si="210"/>
        <v>129.48510299999998</v>
      </c>
      <c r="D510" s="20">
        <v>5.3149249999999997</v>
      </c>
      <c r="E510" s="20">
        <v>124.17017799999999</v>
      </c>
      <c r="F510" s="20"/>
      <c r="G510" s="21">
        <f t="shared" si="211"/>
        <v>455.13259400000004</v>
      </c>
      <c r="H510" s="20">
        <v>376.27700600000003</v>
      </c>
      <c r="I510" s="20">
        <v>6.5928880000000003</v>
      </c>
      <c r="J510" s="20">
        <v>2.5976149999999998</v>
      </c>
      <c r="K510" s="20">
        <v>25.819310000000002</v>
      </c>
      <c r="L510" s="20">
        <v>43.845775000000003</v>
      </c>
    </row>
    <row r="511" spans="1:12" x14ac:dyDescent="0.35">
      <c r="A511" s="144" t="s">
        <v>171</v>
      </c>
      <c r="B511" s="44">
        <v>555.98321533203125</v>
      </c>
      <c r="C511" s="19">
        <f t="shared" si="210"/>
        <v>112.912426</v>
      </c>
      <c r="D511" s="20"/>
      <c r="E511" s="20">
        <v>112.912426</v>
      </c>
      <c r="F511" s="20"/>
      <c r="G511" s="21">
        <f t="shared" si="211"/>
        <v>443.07076200000006</v>
      </c>
      <c r="H511" s="20">
        <v>369.41040400000003</v>
      </c>
      <c r="I511" s="20">
        <v>6.5928880000000003</v>
      </c>
      <c r="J511" s="20"/>
      <c r="K511" s="20">
        <v>25.819310000000002</v>
      </c>
      <c r="L511" s="20">
        <v>41.248159999999999</v>
      </c>
    </row>
    <row r="512" spans="1:12" x14ac:dyDescent="0.35">
      <c r="A512" s="144" t="s">
        <v>172</v>
      </c>
      <c r="B512" s="44">
        <v>357.60049438476563</v>
      </c>
      <c r="C512" s="19">
        <f t="shared" si="210"/>
        <v>115.72686399999999</v>
      </c>
      <c r="D512" s="20"/>
      <c r="E512" s="20">
        <v>115.72686399999999</v>
      </c>
      <c r="F512" s="20"/>
      <c r="G512" s="21">
        <f t="shared" si="211"/>
        <v>241.87360999999999</v>
      </c>
      <c r="H512" s="20">
        <v>188.13850300000001</v>
      </c>
      <c r="I512" s="20">
        <v>9.8893319999999996</v>
      </c>
      <c r="J512" s="20"/>
      <c r="K512" s="20">
        <v>2.5976149999999998</v>
      </c>
      <c r="L512" s="20">
        <v>41.248159999999999</v>
      </c>
    </row>
    <row r="513" spans="1:12" ht="15" thickBot="1" x14ac:dyDescent="0.4">
      <c r="A513" s="144" t="s">
        <v>173</v>
      </c>
      <c r="B513" s="44">
        <v>823.1639404296875</v>
      </c>
      <c r="C513" s="19">
        <f t="shared" si="210"/>
        <v>129.48510299999998</v>
      </c>
      <c r="D513" s="20">
        <v>5.3149249999999997</v>
      </c>
      <c r="E513" s="20">
        <v>124.17017799999999</v>
      </c>
      <c r="F513" s="20"/>
      <c r="G513" s="21">
        <f t="shared" si="211"/>
        <v>693.67883900000004</v>
      </c>
      <c r="H513" s="20">
        <v>362.54380200000003</v>
      </c>
      <c r="I513" s="20">
        <v>282.09403200000003</v>
      </c>
      <c r="J513" s="20"/>
      <c r="K513" s="20">
        <v>7.7928449999999998</v>
      </c>
      <c r="L513" s="20">
        <v>41.248159999999999</v>
      </c>
    </row>
    <row r="514" spans="1:12" ht="15" thickBot="1" x14ac:dyDescent="0.4">
      <c r="A514" s="163" t="s">
        <v>174</v>
      </c>
      <c r="B514" s="105"/>
      <c r="C514" s="111"/>
      <c r="D514" s="111"/>
      <c r="E514" s="111"/>
      <c r="F514" s="111"/>
      <c r="G514" s="111"/>
      <c r="H514" s="111"/>
      <c r="I514" s="111"/>
      <c r="J514" s="111"/>
      <c r="K514" s="111"/>
      <c r="L514" s="111"/>
    </row>
    <row r="515" spans="1:12" x14ac:dyDescent="0.35">
      <c r="A515" s="146" t="s">
        <v>58</v>
      </c>
      <c r="B515" s="44">
        <v>5069.87353515625</v>
      </c>
      <c r="C515" s="19">
        <f t="shared" ref="C515:C520" si="212">SUM(D515:F515)</f>
        <v>2008.3462340000008</v>
      </c>
      <c r="D515" s="20">
        <v>242.29655999999997</v>
      </c>
      <c r="E515" s="20">
        <v>1766.0496740000008</v>
      </c>
      <c r="F515" s="20"/>
      <c r="G515" s="21">
        <f t="shared" si="211"/>
        <v>3061.5271140000004</v>
      </c>
      <c r="H515" s="20">
        <v>2467.1650340000006</v>
      </c>
      <c r="I515" s="20">
        <v>208.46205000000003</v>
      </c>
      <c r="J515" s="20">
        <v>10.390459999999999</v>
      </c>
      <c r="K515" s="20">
        <v>107.64365500000001</v>
      </c>
      <c r="L515" s="20">
        <v>267.86591499999997</v>
      </c>
    </row>
    <row r="516" spans="1:12" x14ac:dyDescent="0.35">
      <c r="A516" s="146" t="s">
        <v>169</v>
      </c>
      <c r="B516" s="44">
        <v>997.6810302734375</v>
      </c>
      <c r="C516" s="19">
        <f t="shared" si="212"/>
        <v>324.14901199999997</v>
      </c>
      <c r="D516" s="20">
        <v>205.60771</v>
      </c>
      <c r="E516" s="20">
        <v>118.541302</v>
      </c>
      <c r="F516" s="20"/>
      <c r="G516" s="21">
        <f t="shared" si="211"/>
        <v>673.53200100000015</v>
      </c>
      <c r="H516" s="20">
        <v>601.26930100000004</v>
      </c>
      <c r="I516" s="20"/>
      <c r="J516" s="20">
        <v>5.1952299999999996</v>
      </c>
      <c r="K516" s="20">
        <v>5.1952299999999996</v>
      </c>
      <c r="L516" s="20">
        <v>61.872239999999998</v>
      </c>
    </row>
    <row r="517" spans="1:12" x14ac:dyDescent="0.35">
      <c r="A517" s="146" t="s">
        <v>170</v>
      </c>
      <c r="B517" s="44">
        <v>1055.677490234375</v>
      </c>
      <c r="C517" s="19">
        <f t="shared" si="212"/>
        <v>218.14386499999998</v>
      </c>
      <c r="D517" s="20">
        <v>5.3149249999999997</v>
      </c>
      <c r="E517" s="20">
        <v>212.82893999999999</v>
      </c>
      <c r="F517" s="20"/>
      <c r="G517" s="21">
        <f t="shared" si="211"/>
        <v>837.53362300000003</v>
      </c>
      <c r="H517" s="20">
        <v>615.00250500000004</v>
      </c>
      <c r="I517" s="20">
        <v>145.07318799999999</v>
      </c>
      <c r="J517" s="20">
        <v>5.1952299999999996</v>
      </c>
      <c r="K517" s="20">
        <v>25.819310000000002</v>
      </c>
      <c r="L517" s="20">
        <v>46.443389999999994</v>
      </c>
    </row>
    <row r="518" spans="1:12" x14ac:dyDescent="0.35">
      <c r="A518" s="146" t="s">
        <v>171</v>
      </c>
      <c r="B518" s="44">
        <v>866.04229736328125</v>
      </c>
      <c r="C518" s="19">
        <f t="shared" si="212"/>
        <v>151.23827999999997</v>
      </c>
      <c r="D518" s="20"/>
      <c r="E518" s="20">
        <v>151.23827999999997</v>
      </c>
      <c r="F518" s="20"/>
      <c r="G518" s="21">
        <f t="shared" si="211"/>
        <v>714.80404700000008</v>
      </c>
      <c r="H518" s="20">
        <v>362.54380200000003</v>
      </c>
      <c r="I518" s="20">
        <v>272.2047</v>
      </c>
      <c r="J518" s="20">
        <v>5.1952299999999996</v>
      </c>
      <c r="K518" s="20">
        <v>31.014540000000004</v>
      </c>
      <c r="L518" s="20">
        <v>43.845775000000003</v>
      </c>
    </row>
    <row r="519" spans="1:12" x14ac:dyDescent="0.35">
      <c r="A519" s="146" t="s">
        <v>172</v>
      </c>
      <c r="B519" s="44">
        <v>468.41641235351563</v>
      </c>
      <c r="C519" s="19">
        <f t="shared" si="212"/>
        <v>228.63928999999996</v>
      </c>
      <c r="D519" s="20"/>
      <c r="E519" s="20">
        <v>228.63928999999996</v>
      </c>
      <c r="F519" s="20"/>
      <c r="G519" s="21">
        <f t="shared" si="211"/>
        <v>239.77712300000002</v>
      </c>
      <c r="H519" s="20">
        <v>188.13850300000001</v>
      </c>
      <c r="I519" s="20"/>
      <c r="J519" s="20">
        <v>2.5976149999999998</v>
      </c>
      <c r="K519" s="20">
        <v>5.1952299999999996</v>
      </c>
      <c r="L519" s="20">
        <v>43.845775000000003</v>
      </c>
    </row>
    <row r="520" spans="1:12" ht="15" thickBot="1" x14ac:dyDescent="0.4">
      <c r="A520" s="146" t="s">
        <v>173</v>
      </c>
      <c r="B520" s="44">
        <v>884.331298828125</v>
      </c>
      <c r="C520" s="19">
        <f t="shared" si="212"/>
        <v>194.87905899999996</v>
      </c>
      <c r="D520" s="20">
        <v>5.3149249999999997</v>
      </c>
      <c r="E520" s="20">
        <v>189.56413399999997</v>
      </c>
      <c r="F520" s="20"/>
      <c r="G520" s="21">
        <f t="shared" si="211"/>
        <v>689.45224900000005</v>
      </c>
      <c r="H520" s="20">
        <v>604.70260200000007</v>
      </c>
      <c r="I520" s="20">
        <v>9.8893319999999996</v>
      </c>
      <c r="J520" s="20">
        <v>5.1952299999999996</v>
      </c>
      <c r="K520" s="20">
        <v>28.416925000000003</v>
      </c>
      <c r="L520" s="20">
        <v>41.248159999999999</v>
      </c>
    </row>
    <row r="521" spans="1:12" ht="15" thickBot="1" x14ac:dyDescent="0.4">
      <c r="A521" s="163" t="s">
        <v>175</v>
      </c>
      <c r="B521" s="105"/>
      <c r="C521" s="111"/>
      <c r="D521" s="111"/>
      <c r="E521" s="111"/>
      <c r="F521" s="111"/>
      <c r="G521" s="111"/>
      <c r="H521" s="111"/>
      <c r="I521" s="111"/>
      <c r="J521" s="111"/>
      <c r="K521" s="111"/>
      <c r="L521" s="111"/>
    </row>
    <row r="522" spans="1:12" x14ac:dyDescent="0.35">
      <c r="A522" s="146" t="s">
        <v>58</v>
      </c>
      <c r="B522" s="44">
        <v>4855.58642578125</v>
      </c>
      <c r="C522" s="19">
        <f t="shared" ref="C522:C527" si="213">SUM(D522:F522)</f>
        <v>1927.0877770000006</v>
      </c>
      <c r="D522" s="20">
        <v>221.55248499999996</v>
      </c>
      <c r="E522" s="20">
        <v>1705.5352920000007</v>
      </c>
      <c r="F522" s="20"/>
      <c r="G522" s="21">
        <f t="shared" si="211"/>
        <v>2928.4985750000005</v>
      </c>
      <c r="H522" s="20">
        <v>2228.4395350000004</v>
      </c>
      <c r="I522" s="20">
        <v>346.94235000000003</v>
      </c>
      <c r="J522" s="20">
        <v>12.988074999999998</v>
      </c>
      <c r="K522" s="20">
        <v>128.26773499999999</v>
      </c>
      <c r="L522" s="20">
        <v>211.86087999999995</v>
      </c>
    </row>
    <row r="523" spans="1:12" x14ac:dyDescent="0.35">
      <c r="A523" s="146" t="s">
        <v>169</v>
      </c>
      <c r="B523" s="18">
        <v>1650.5694580078125</v>
      </c>
      <c r="C523" s="19">
        <f t="shared" si="213"/>
        <v>386.72852999999998</v>
      </c>
      <c r="D523" s="20">
        <v>205.60771</v>
      </c>
      <c r="E523" s="20">
        <v>181.12081999999998</v>
      </c>
      <c r="F523" s="20"/>
      <c r="G523" s="21">
        <f t="shared" si="211"/>
        <v>1263.8409790000003</v>
      </c>
      <c r="H523" s="20">
        <v>865.26733000000013</v>
      </c>
      <c r="I523" s="20">
        <v>275.50114400000001</v>
      </c>
      <c r="J523" s="20"/>
      <c r="K523" s="20">
        <v>5.1952299999999996</v>
      </c>
      <c r="L523" s="20">
        <v>117.877275</v>
      </c>
    </row>
    <row r="524" spans="1:12" x14ac:dyDescent="0.35">
      <c r="A524" s="146" t="s">
        <v>170</v>
      </c>
      <c r="B524" s="18">
        <v>1138.5191650390625</v>
      </c>
      <c r="C524" s="19">
        <f t="shared" si="213"/>
        <v>183.93525799999998</v>
      </c>
      <c r="D524" s="20"/>
      <c r="E524" s="20">
        <v>183.93525799999998</v>
      </c>
      <c r="F524" s="20"/>
      <c r="G524" s="21">
        <f t="shared" si="211"/>
        <v>954.58395200000007</v>
      </c>
      <c r="H524" s="20">
        <v>858.40072800000007</v>
      </c>
      <c r="I524" s="20">
        <v>3.2964440000000002</v>
      </c>
      <c r="J524" s="20">
        <v>2.5976149999999998</v>
      </c>
      <c r="K524" s="20">
        <v>46.443389999999994</v>
      </c>
      <c r="L524" s="20">
        <v>43.845775000000003</v>
      </c>
    </row>
    <row r="525" spans="1:12" x14ac:dyDescent="0.35">
      <c r="A525" s="146" t="s">
        <v>171</v>
      </c>
      <c r="B525" s="18">
        <v>826.184326171875</v>
      </c>
      <c r="C525" s="19">
        <f t="shared" si="213"/>
        <v>145.60940399999998</v>
      </c>
      <c r="D525" s="20"/>
      <c r="E525" s="20">
        <v>145.60940399999998</v>
      </c>
      <c r="F525" s="20"/>
      <c r="G525" s="21">
        <f t="shared" si="211"/>
        <v>680.57492599999989</v>
      </c>
      <c r="H525" s="20">
        <v>612.808627</v>
      </c>
      <c r="I525" s="20">
        <v>3.2964440000000002</v>
      </c>
      <c r="J525" s="20"/>
      <c r="K525" s="20">
        <v>23.221695</v>
      </c>
      <c r="L525" s="20">
        <v>41.248159999999999</v>
      </c>
    </row>
    <row r="526" spans="1:12" x14ac:dyDescent="0.35">
      <c r="A526" s="146" t="s">
        <v>172</v>
      </c>
      <c r="B526" s="18">
        <v>621.61077880859375</v>
      </c>
      <c r="C526" s="19">
        <f t="shared" si="213"/>
        <v>142.79496599999999</v>
      </c>
      <c r="D526" s="20"/>
      <c r="E526" s="20">
        <v>142.79496599999999</v>
      </c>
      <c r="F526" s="20"/>
      <c r="G526" s="21">
        <f t="shared" si="211"/>
        <v>478.81580200000002</v>
      </c>
      <c r="H526" s="20">
        <v>434.97002700000002</v>
      </c>
      <c r="I526" s="20"/>
      <c r="J526" s="20"/>
      <c r="K526" s="20">
        <v>2.5976149999999998</v>
      </c>
      <c r="L526" s="20">
        <v>41.248159999999999</v>
      </c>
    </row>
    <row r="527" spans="1:12" ht="15" thickBot="1" x14ac:dyDescent="0.4">
      <c r="A527" s="146" t="s">
        <v>173</v>
      </c>
      <c r="B527" s="18">
        <v>962.41632080078125</v>
      </c>
      <c r="C527" s="19">
        <f t="shared" si="213"/>
        <v>269.779582</v>
      </c>
      <c r="D527" s="20"/>
      <c r="E527" s="20">
        <v>269.779582</v>
      </c>
      <c r="F527" s="20"/>
      <c r="G527" s="21">
        <f t="shared" si="211"/>
        <v>692.63675799999999</v>
      </c>
      <c r="H527" s="20">
        <v>619.67522900000006</v>
      </c>
      <c r="I527" s="20">
        <v>3.2964440000000002</v>
      </c>
      <c r="J527" s="20"/>
      <c r="K527" s="20">
        <v>28.416925000000003</v>
      </c>
      <c r="L527" s="20">
        <v>41.248159999999999</v>
      </c>
    </row>
    <row r="528" spans="1:12" ht="15" thickBot="1" x14ac:dyDescent="0.4">
      <c r="A528" s="163" t="s">
        <v>176</v>
      </c>
      <c r="B528" s="105"/>
      <c r="C528" s="111"/>
      <c r="D528" s="111"/>
      <c r="E528" s="111"/>
      <c r="F528" s="111"/>
      <c r="G528" s="111"/>
      <c r="H528" s="111"/>
      <c r="I528" s="111"/>
      <c r="J528" s="111"/>
      <c r="K528" s="111"/>
      <c r="L528" s="111"/>
    </row>
    <row r="529" spans="1:12" x14ac:dyDescent="0.35">
      <c r="A529" s="146" t="s">
        <v>58</v>
      </c>
      <c r="B529" s="18">
        <v>4241.30859375</v>
      </c>
      <c r="C529" s="19">
        <f t="shared" ref="C529:C534" si="214">SUM(D529:F529)</f>
        <v>1388.4151390000002</v>
      </c>
      <c r="D529" s="20">
        <v>221.55248499999996</v>
      </c>
      <c r="E529" s="20">
        <v>1166.8626540000002</v>
      </c>
      <c r="F529" s="20"/>
      <c r="G529" s="21">
        <f t="shared" si="211"/>
        <v>2852.8931310000007</v>
      </c>
      <c r="H529" s="20">
        <v>2214.7063310000003</v>
      </c>
      <c r="I529" s="20">
        <v>346.94235000000003</v>
      </c>
      <c r="J529" s="20">
        <v>12.988074999999998</v>
      </c>
      <c r="K529" s="20">
        <v>87.019575000000017</v>
      </c>
      <c r="L529" s="20">
        <v>191.23679999999996</v>
      </c>
    </row>
    <row r="530" spans="1:12" x14ac:dyDescent="0.35">
      <c r="A530" s="146" t="s">
        <v>169</v>
      </c>
      <c r="B530" s="18">
        <v>814.001708984375</v>
      </c>
      <c r="C530" s="19">
        <f t="shared" si="214"/>
        <v>257.37785199999996</v>
      </c>
      <c r="D530" s="20">
        <v>216.23755999999997</v>
      </c>
      <c r="E530" s="20">
        <v>41.140292000000002</v>
      </c>
      <c r="F530" s="20"/>
      <c r="G530" s="21">
        <f t="shared" si="211"/>
        <v>556.62385500000005</v>
      </c>
      <c r="H530" s="20">
        <v>181.27190100000001</v>
      </c>
      <c r="I530" s="20">
        <v>275.50114400000001</v>
      </c>
      <c r="J530" s="20"/>
      <c r="K530" s="20">
        <v>5.1952299999999996</v>
      </c>
      <c r="L530" s="20">
        <v>94.655579999999986</v>
      </c>
    </row>
    <row r="531" spans="1:12" x14ac:dyDescent="0.35">
      <c r="A531" s="146" t="s">
        <v>170</v>
      </c>
      <c r="B531" s="18">
        <v>777.07794189453125</v>
      </c>
      <c r="C531" s="19">
        <f t="shared" si="214"/>
        <v>281.58804199999997</v>
      </c>
      <c r="D531" s="20">
        <v>10.629849999999999</v>
      </c>
      <c r="E531" s="20">
        <v>270.958192</v>
      </c>
      <c r="F531" s="20"/>
      <c r="G531" s="21">
        <f t="shared" si="211"/>
        <v>495.48987300000005</v>
      </c>
      <c r="H531" s="20">
        <v>191.57180400000001</v>
      </c>
      <c r="I531" s="20">
        <v>275.50114400000001</v>
      </c>
      <c r="J531" s="20">
        <v>2.5976149999999998</v>
      </c>
      <c r="K531" s="20">
        <v>2.5976149999999998</v>
      </c>
      <c r="L531" s="20">
        <v>23.221695</v>
      </c>
    </row>
    <row r="532" spans="1:12" x14ac:dyDescent="0.35">
      <c r="A532" s="146" t="s">
        <v>171</v>
      </c>
      <c r="B532" s="18">
        <v>579.0665283203125</v>
      </c>
      <c r="C532" s="19">
        <f t="shared" si="214"/>
        <v>96.474174000000005</v>
      </c>
      <c r="D532" s="20">
        <v>10.629849999999999</v>
      </c>
      <c r="E532" s="20">
        <v>85.844324</v>
      </c>
      <c r="F532" s="20"/>
      <c r="G532" s="21">
        <f t="shared" si="211"/>
        <v>482.592355</v>
      </c>
      <c r="H532" s="20">
        <v>181.27190100000001</v>
      </c>
      <c r="I532" s="20">
        <v>275.50114400000001</v>
      </c>
      <c r="J532" s="20"/>
      <c r="K532" s="20">
        <v>5.1952299999999996</v>
      </c>
      <c r="L532" s="20">
        <v>20.624079999999999</v>
      </c>
    </row>
    <row r="533" spans="1:12" x14ac:dyDescent="0.35">
      <c r="A533" s="146" t="s">
        <v>172</v>
      </c>
      <c r="B533" s="18">
        <v>550.96728515625</v>
      </c>
      <c r="C533" s="19">
        <f t="shared" si="214"/>
        <v>246.076626</v>
      </c>
      <c r="D533" s="20">
        <v>10.629849999999999</v>
      </c>
      <c r="E533" s="20">
        <v>235.446776</v>
      </c>
      <c r="F533" s="20"/>
      <c r="G533" s="21">
        <f t="shared" si="211"/>
        <v>284.26653199999998</v>
      </c>
      <c r="H533" s="20">
        <v>6.8666020000000003</v>
      </c>
      <c r="I533" s="20">
        <v>272.2047</v>
      </c>
      <c r="J533" s="20"/>
      <c r="K533" s="20">
        <v>5.1952299999999996</v>
      </c>
      <c r="L533" s="20"/>
    </row>
    <row r="534" spans="1:12" ht="15" thickBot="1" x14ac:dyDescent="0.4">
      <c r="A534" s="146" t="s">
        <v>173</v>
      </c>
      <c r="B534" s="18">
        <v>341.43841552734375</v>
      </c>
      <c r="C534" s="19">
        <f t="shared" si="214"/>
        <v>105.23143899999999</v>
      </c>
      <c r="D534" s="20">
        <v>5.3149249999999997</v>
      </c>
      <c r="E534" s="20">
        <v>99.916513999999992</v>
      </c>
      <c r="F534" s="20"/>
      <c r="G534" s="21">
        <f t="shared" si="211"/>
        <v>236.20696500000003</v>
      </c>
      <c r="H534" s="20">
        <v>181.27190100000001</v>
      </c>
      <c r="I534" s="20">
        <v>3.2964440000000002</v>
      </c>
      <c r="J534" s="20"/>
      <c r="K534" s="20">
        <v>10.390459999999999</v>
      </c>
      <c r="L534" s="20">
        <v>41.248159999999999</v>
      </c>
    </row>
    <row r="535" spans="1:12" ht="15" thickBot="1" x14ac:dyDescent="0.4">
      <c r="A535" s="163" t="s">
        <v>177</v>
      </c>
      <c r="B535" s="105"/>
      <c r="C535" s="111"/>
      <c r="D535" s="111"/>
      <c r="E535" s="111"/>
      <c r="F535" s="111"/>
      <c r="G535" s="111"/>
      <c r="H535" s="111"/>
      <c r="I535" s="111"/>
      <c r="J535" s="111"/>
      <c r="K535" s="111"/>
      <c r="L535" s="111"/>
    </row>
    <row r="536" spans="1:12" x14ac:dyDescent="0.35">
      <c r="A536" s="146" t="s">
        <v>58</v>
      </c>
      <c r="B536" s="18">
        <v>3760.025146484375</v>
      </c>
      <c r="C536" s="19">
        <f t="shared" ref="C536:C541" si="215">SUM(D536:F536)</f>
        <v>1384.4220910000001</v>
      </c>
      <c r="D536" s="20">
        <v>221.55248499999999</v>
      </c>
      <c r="E536" s="20">
        <v>1162.8696060000002</v>
      </c>
      <c r="F536" s="20"/>
      <c r="G536" s="21">
        <f t="shared" si="211"/>
        <v>2375.6028570000003</v>
      </c>
      <c r="H536" s="20">
        <v>1704.2884290000002</v>
      </c>
      <c r="I536" s="20">
        <v>337.05301800000001</v>
      </c>
      <c r="J536" s="20">
        <v>7.7928449999999998</v>
      </c>
      <c r="K536" s="20">
        <v>81.824345000000008</v>
      </c>
      <c r="L536" s="20">
        <v>244.64421999999996</v>
      </c>
    </row>
    <row r="537" spans="1:12" x14ac:dyDescent="0.35">
      <c r="A537" s="146" t="s">
        <v>169</v>
      </c>
      <c r="B537" s="18">
        <v>315.35421752929688</v>
      </c>
      <c r="C537" s="19">
        <f t="shared" si="215"/>
        <v>32.696978000000001</v>
      </c>
      <c r="D537" s="20"/>
      <c r="E537" s="20">
        <v>32.696978000000001</v>
      </c>
      <c r="F537" s="20"/>
      <c r="G537" s="21">
        <f t="shared" si="211"/>
        <v>282.65722600000004</v>
      </c>
      <c r="H537" s="20">
        <v>184.70520200000001</v>
      </c>
      <c r="I537" s="20">
        <v>3.2964440000000002</v>
      </c>
      <c r="J537" s="20"/>
      <c r="K537" s="20"/>
      <c r="L537" s="20">
        <v>94.655579999999986</v>
      </c>
    </row>
    <row r="538" spans="1:12" x14ac:dyDescent="0.35">
      <c r="A538" s="146" t="s">
        <v>170</v>
      </c>
      <c r="B538" s="18">
        <v>757.49456787109375</v>
      </c>
      <c r="C538" s="19">
        <f t="shared" si="215"/>
        <v>237.94726299999999</v>
      </c>
      <c r="D538" s="20">
        <v>5.3149249999999997</v>
      </c>
      <c r="E538" s="20">
        <v>232.632338</v>
      </c>
      <c r="F538" s="20"/>
      <c r="G538" s="21">
        <f t="shared" si="211"/>
        <v>519.54725400000007</v>
      </c>
      <c r="H538" s="20">
        <v>195.00510500000001</v>
      </c>
      <c r="I538" s="20">
        <v>275.50114400000001</v>
      </c>
      <c r="J538" s="20">
        <v>2.5976149999999998</v>
      </c>
      <c r="K538" s="20">
        <v>20.624079999999999</v>
      </c>
      <c r="L538" s="20">
        <v>25.819309999999998</v>
      </c>
    </row>
    <row r="539" spans="1:12" x14ac:dyDescent="0.35">
      <c r="A539" s="146" t="s">
        <v>171</v>
      </c>
      <c r="B539" s="18">
        <v>569.3660888671875</v>
      </c>
      <c r="C539" s="19">
        <f t="shared" si="215"/>
        <v>62.579518</v>
      </c>
      <c r="D539" s="20"/>
      <c r="E539" s="20">
        <v>62.579518</v>
      </c>
      <c r="F539" s="20"/>
      <c r="G539" s="21">
        <f t="shared" si="211"/>
        <v>506.78659300000004</v>
      </c>
      <c r="H539" s="20">
        <v>188.13850300000001</v>
      </c>
      <c r="I539" s="20">
        <v>272.2047</v>
      </c>
      <c r="J539" s="20"/>
      <c r="K539" s="20">
        <v>23.221695</v>
      </c>
      <c r="L539" s="20">
        <v>23.221695</v>
      </c>
    </row>
    <row r="540" spans="1:12" x14ac:dyDescent="0.35">
      <c r="A540" s="146" t="s">
        <v>172</v>
      </c>
      <c r="B540" s="18">
        <v>370.90341186523438</v>
      </c>
      <c r="C540" s="19">
        <f t="shared" si="215"/>
        <v>62.579518</v>
      </c>
      <c r="D540" s="20"/>
      <c r="E540" s="20">
        <v>62.579518</v>
      </c>
      <c r="F540" s="20"/>
      <c r="G540" s="21">
        <f t="shared" si="211"/>
        <v>308.323913</v>
      </c>
      <c r="H540" s="20">
        <v>10.299903</v>
      </c>
      <c r="I540" s="20">
        <v>272.2047</v>
      </c>
      <c r="J540" s="20"/>
      <c r="K540" s="20">
        <v>2.5976149999999998</v>
      </c>
      <c r="L540" s="20">
        <v>23.221695</v>
      </c>
    </row>
    <row r="541" spans="1:12" ht="15" thickBot="1" x14ac:dyDescent="0.4">
      <c r="A541" s="146" t="s">
        <v>173</v>
      </c>
      <c r="B541" s="18">
        <v>584.40228271484375</v>
      </c>
      <c r="C541" s="19">
        <f t="shared" si="215"/>
        <v>71.022831999999994</v>
      </c>
      <c r="D541" s="20"/>
      <c r="E541" s="20">
        <v>71.022831999999994</v>
      </c>
      <c r="F541" s="20"/>
      <c r="G541" s="21">
        <f t="shared" si="211"/>
        <v>513.37948100000006</v>
      </c>
      <c r="H541" s="20">
        <v>188.13850300000001</v>
      </c>
      <c r="I541" s="20">
        <v>278.79758800000002</v>
      </c>
      <c r="J541" s="20"/>
      <c r="K541" s="20">
        <v>5.1952299999999996</v>
      </c>
      <c r="L541" s="20">
        <v>41.248159999999999</v>
      </c>
    </row>
    <row r="542" spans="1:12" ht="15" thickBot="1" x14ac:dyDescent="0.4">
      <c r="A542" s="163" t="s">
        <v>178</v>
      </c>
      <c r="B542" s="105"/>
      <c r="C542" s="111"/>
      <c r="D542" s="111"/>
      <c r="E542" s="111"/>
      <c r="F542" s="111"/>
      <c r="G542" s="111"/>
      <c r="H542" s="111"/>
      <c r="I542" s="111"/>
      <c r="J542" s="111"/>
      <c r="K542" s="111"/>
      <c r="L542" s="111"/>
    </row>
    <row r="543" spans="1:12" x14ac:dyDescent="0.35">
      <c r="A543" s="146" t="s">
        <v>58</v>
      </c>
      <c r="B543" s="18">
        <v>3217.2275390625</v>
      </c>
      <c r="C543" s="19">
        <f t="shared" ref="C543:C548" si="216">SUM(D543:F543)</f>
        <v>803.38707699999998</v>
      </c>
      <c r="D543" s="20">
        <v>15.944775</v>
      </c>
      <c r="E543" s="20">
        <v>787.44230199999993</v>
      </c>
      <c r="F543" s="20"/>
      <c r="G543" s="21">
        <f t="shared" si="211"/>
        <v>2413.8403090000006</v>
      </c>
      <c r="H543" s="20">
        <v>1643.4015300000001</v>
      </c>
      <c r="I543" s="20">
        <v>605.961274</v>
      </c>
      <c r="J543" s="20">
        <v>10.390459999999999</v>
      </c>
      <c r="K543" s="20">
        <v>51.638619999999989</v>
      </c>
      <c r="L543" s="20">
        <v>102.448425</v>
      </c>
    </row>
    <row r="544" spans="1:12" x14ac:dyDescent="0.35">
      <c r="A544" s="146" t="s">
        <v>169</v>
      </c>
      <c r="B544" s="18">
        <v>296.41470336914063</v>
      </c>
      <c r="C544" s="19">
        <f t="shared" si="216"/>
        <v>0</v>
      </c>
      <c r="D544" s="20"/>
      <c r="E544" s="20"/>
      <c r="F544" s="20"/>
      <c r="G544" s="21">
        <f t="shared" si="211"/>
        <v>296.41470400000003</v>
      </c>
      <c r="H544" s="20">
        <v>177.83860000000001</v>
      </c>
      <c r="I544" s="20">
        <v>3.2964440000000002</v>
      </c>
      <c r="J544" s="20"/>
      <c r="K544" s="20"/>
      <c r="L544" s="20">
        <v>115.27965999999998</v>
      </c>
    </row>
    <row r="545" spans="1:12" x14ac:dyDescent="0.35">
      <c r="A545" s="146" t="s">
        <v>170</v>
      </c>
      <c r="B545" s="18">
        <v>492.31759643554688</v>
      </c>
      <c r="C545" s="19">
        <f t="shared" si="216"/>
        <v>237.94726299999999</v>
      </c>
      <c r="D545" s="20">
        <v>5.3149249999999997</v>
      </c>
      <c r="E545" s="20">
        <v>232.632338</v>
      </c>
      <c r="F545" s="20"/>
      <c r="G545" s="21">
        <f t="shared" si="211"/>
        <v>254.37028699999999</v>
      </c>
      <c r="H545" s="20">
        <v>184.70520200000001</v>
      </c>
      <c r="I545" s="20"/>
      <c r="J545" s="20">
        <v>2.5976149999999998</v>
      </c>
      <c r="K545" s="20">
        <v>20.624079999999999</v>
      </c>
      <c r="L545" s="20">
        <v>46.443389999999994</v>
      </c>
    </row>
    <row r="546" spans="1:12" x14ac:dyDescent="0.35">
      <c r="A546" s="146" t="s">
        <v>171</v>
      </c>
      <c r="B546" s="18">
        <v>248.55619812011719</v>
      </c>
      <c r="C546" s="19">
        <f t="shared" si="216"/>
        <v>2.814438</v>
      </c>
      <c r="D546" s="20"/>
      <c r="E546" s="20">
        <v>2.814438</v>
      </c>
      <c r="F546" s="20"/>
      <c r="G546" s="21">
        <f t="shared" si="211"/>
        <v>245.74175600000001</v>
      </c>
      <c r="H546" s="20">
        <v>181.27190100000001</v>
      </c>
      <c r="I546" s="20"/>
      <c r="J546" s="20"/>
      <c r="K546" s="20">
        <v>20.624079999999999</v>
      </c>
      <c r="L546" s="20">
        <v>43.845775000000003</v>
      </c>
    </row>
    <row r="547" spans="1:12" x14ac:dyDescent="0.35">
      <c r="A547" s="146" t="s">
        <v>172</v>
      </c>
      <c r="B547" s="18">
        <v>43.845767974853516</v>
      </c>
      <c r="C547" s="19">
        <f t="shared" si="216"/>
        <v>0</v>
      </c>
      <c r="D547" s="20"/>
      <c r="E547" s="20"/>
      <c r="F547" s="20"/>
      <c r="G547" s="21">
        <f t="shared" si="211"/>
        <v>43.845775000000003</v>
      </c>
      <c r="H547" s="20"/>
      <c r="I547" s="20"/>
      <c r="J547" s="20"/>
      <c r="K547" s="20"/>
      <c r="L547" s="20">
        <v>43.845775000000003</v>
      </c>
    </row>
    <row r="548" spans="1:12" ht="15" thickBot="1" x14ac:dyDescent="0.4">
      <c r="A548" s="146" t="s">
        <v>173</v>
      </c>
      <c r="B548" s="18">
        <v>233.42413330078125</v>
      </c>
      <c r="C548" s="19">
        <f t="shared" si="216"/>
        <v>8.4433140000000009</v>
      </c>
      <c r="D548" s="20"/>
      <c r="E548" s="20">
        <v>8.4433140000000009</v>
      </c>
      <c r="F548" s="20"/>
      <c r="G548" s="21">
        <f t="shared" si="211"/>
        <v>224.980819</v>
      </c>
      <c r="H548" s="20">
        <v>177.83860000000001</v>
      </c>
      <c r="I548" s="20">
        <v>3.2964440000000002</v>
      </c>
      <c r="J548" s="20"/>
      <c r="K548" s="20">
        <v>2.5976149999999998</v>
      </c>
      <c r="L548" s="20">
        <v>41.248159999999999</v>
      </c>
    </row>
    <row r="549" spans="1:12" ht="15" thickBot="1" x14ac:dyDescent="0.4">
      <c r="A549" s="163" t="s">
        <v>179</v>
      </c>
      <c r="B549" s="105"/>
      <c r="C549" s="111"/>
      <c r="D549" s="111"/>
      <c r="E549" s="111"/>
      <c r="F549" s="111"/>
      <c r="G549" s="111"/>
      <c r="H549" s="111"/>
      <c r="I549" s="111"/>
      <c r="J549" s="111"/>
      <c r="K549" s="111"/>
      <c r="L549" s="111"/>
    </row>
    <row r="550" spans="1:12" x14ac:dyDescent="0.35">
      <c r="A550" s="146" t="s">
        <v>58</v>
      </c>
      <c r="B550" s="18">
        <v>2940.813720703125</v>
      </c>
      <c r="C550" s="19">
        <f t="shared" ref="C550:C555" si="217">SUM(D550:F550)</f>
        <v>895.90328599999998</v>
      </c>
      <c r="D550" s="20">
        <v>36.688850000000002</v>
      </c>
      <c r="E550" s="20">
        <v>859.21443599999998</v>
      </c>
      <c r="F550" s="20"/>
      <c r="G550" s="21">
        <f t="shared" si="211"/>
        <v>2044.9102460000004</v>
      </c>
      <c r="H550" s="20">
        <v>1458.6963280000002</v>
      </c>
      <c r="I550" s="20">
        <v>470.77741800000007</v>
      </c>
      <c r="J550" s="20">
        <v>7.7928449999999998</v>
      </c>
      <c r="K550" s="20">
        <v>10.390459999999999</v>
      </c>
      <c r="L550" s="20">
        <v>97.253194999999991</v>
      </c>
    </row>
    <row r="551" spans="1:12" x14ac:dyDescent="0.35">
      <c r="A551" s="146" t="s">
        <v>169</v>
      </c>
      <c r="B551" s="18">
        <v>67.983116149902344</v>
      </c>
      <c r="C551" s="19">
        <f t="shared" si="217"/>
        <v>2.814438</v>
      </c>
      <c r="D551" s="20"/>
      <c r="E551" s="20">
        <v>2.814438</v>
      </c>
      <c r="F551" s="20"/>
      <c r="G551" s="21">
        <f t="shared" si="211"/>
        <v>65.168683999999999</v>
      </c>
      <c r="H551" s="20"/>
      <c r="I551" s="20">
        <v>3.2964440000000002</v>
      </c>
      <c r="J551" s="20"/>
      <c r="K551" s="20"/>
      <c r="L551" s="20">
        <v>61.872239999999998</v>
      </c>
    </row>
    <row r="552" spans="1:12" x14ac:dyDescent="0.35">
      <c r="A552" s="146" t="s">
        <v>170</v>
      </c>
      <c r="B552" s="18">
        <v>285.9423828125</v>
      </c>
      <c r="C552" s="19">
        <f t="shared" si="217"/>
        <v>232.632338</v>
      </c>
      <c r="D552" s="20"/>
      <c r="E552" s="20">
        <v>232.632338</v>
      </c>
      <c r="F552" s="20"/>
      <c r="G552" s="21">
        <f t="shared" si="211"/>
        <v>53.309992000000001</v>
      </c>
      <c r="H552" s="20">
        <v>6.8666020000000003</v>
      </c>
      <c r="I552" s="20"/>
      <c r="J552" s="20">
        <v>2.5976149999999998</v>
      </c>
      <c r="K552" s="20"/>
      <c r="L552" s="20">
        <v>43.845775000000003</v>
      </c>
    </row>
    <row r="553" spans="1:12" x14ac:dyDescent="0.35">
      <c r="A553" s="146" t="s">
        <v>171</v>
      </c>
      <c r="B553" s="18">
        <v>50.093509674072266</v>
      </c>
      <c r="C553" s="19">
        <f t="shared" si="217"/>
        <v>2.814438</v>
      </c>
      <c r="D553" s="20"/>
      <c r="E553" s="20">
        <v>2.814438</v>
      </c>
      <c r="F553" s="20"/>
      <c r="G553" s="21">
        <f t="shared" si="211"/>
        <v>47.279076000000003</v>
      </c>
      <c r="H553" s="20">
        <v>3.4333010000000002</v>
      </c>
      <c r="I553" s="20"/>
      <c r="J553" s="20"/>
      <c r="K553" s="20"/>
      <c r="L553" s="20">
        <v>43.845775000000003</v>
      </c>
    </row>
    <row r="554" spans="1:12" x14ac:dyDescent="0.35">
      <c r="A554" s="146" t="s">
        <v>172</v>
      </c>
      <c r="B554" s="18">
        <v>41.248153686523438</v>
      </c>
      <c r="C554" s="19">
        <f t="shared" si="217"/>
        <v>0</v>
      </c>
      <c r="D554" s="20"/>
      <c r="E554" s="20"/>
      <c r="F554" s="20"/>
      <c r="G554" s="21">
        <f t="shared" si="211"/>
        <v>41.248159999999999</v>
      </c>
      <c r="H554" s="20"/>
      <c r="I554" s="20"/>
      <c r="J554" s="20"/>
      <c r="K554" s="20"/>
      <c r="L554" s="20">
        <v>41.248159999999999</v>
      </c>
    </row>
    <row r="555" spans="1:12" ht="15" thickBot="1" x14ac:dyDescent="0.4">
      <c r="A555" s="146" t="s">
        <v>173</v>
      </c>
      <c r="B555" s="18">
        <v>55.103523254394531</v>
      </c>
      <c r="C555" s="19">
        <f t="shared" si="217"/>
        <v>11.257752</v>
      </c>
      <c r="D555" s="20"/>
      <c r="E555" s="20">
        <v>11.257752</v>
      </c>
      <c r="F555" s="20"/>
      <c r="G555" s="21">
        <f t="shared" si="211"/>
        <v>43.845774999999996</v>
      </c>
      <c r="H555" s="20"/>
      <c r="I555" s="20"/>
      <c r="J555" s="20"/>
      <c r="K555" s="20">
        <v>2.5976149999999998</v>
      </c>
      <c r="L555" s="20">
        <v>41.248159999999999</v>
      </c>
    </row>
    <row r="556" spans="1:12" ht="15" thickBot="1" x14ac:dyDescent="0.4">
      <c r="A556" s="163" t="s">
        <v>180</v>
      </c>
      <c r="B556" s="105"/>
      <c r="C556" s="111"/>
      <c r="D556" s="111"/>
      <c r="E556" s="111"/>
      <c r="F556" s="111"/>
      <c r="G556" s="111"/>
      <c r="H556" s="111"/>
      <c r="I556" s="111"/>
      <c r="J556" s="111"/>
      <c r="K556" s="111"/>
      <c r="L556" s="111"/>
    </row>
    <row r="557" spans="1:12" x14ac:dyDescent="0.35">
      <c r="A557" s="146" t="s">
        <v>58</v>
      </c>
      <c r="B557" s="18">
        <v>2872.001953125</v>
      </c>
      <c r="C557" s="19">
        <f t="shared" ref="C557:C562" si="218">SUM(D557:F557)</f>
        <v>786.81439999999998</v>
      </c>
      <c r="D557" s="20">
        <v>10.629849999999999</v>
      </c>
      <c r="E557" s="20">
        <v>776.18454999999994</v>
      </c>
      <c r="F557" s="20"/>
      <c r="G557" s="21">
        <f t="shared" si="211"/>
        <v>2085.1874080000002</v>
      </c>
      <c r="H557" s="20">
        <v>1635.2955050000003</v>
      </c>
      <c r="I557" s="20">
        <v>337.05301800000007</v>
      </c>
      <c r="J557" s="20">
        <v>7.7928449999999998</v>
      </c>
      <c r="K557" s="20">
        <v>7.7928449999999998</v>
      </c>
      <c r="L557" s="20">
        <v>97.253194999999991</v>
      </c>
    </row>
    <row r="558" spans="1:12" x14ac:dyDescent="0.35">
      <c r="A558" s="146" t="s">
        <v>169</v>
      </c>
      <c r="B558" s="18">
        <v>515.21197509765625</v>
      </c>
      <c r="C558" s="19">
        <f t="shared" si="218"/>
        <v>0</v>
      </c>
      <c r="D558" s="20"/>
      <c r="E558" s="20"/>
      <c r="F558" s="20"/>
      <c r="G558" s="21">
        <f t="shared" si="211"/>
        <v>515.21198400000003</v>
      </c>
      <c r="H558" s="20">
        <v>177.83860000000001</v>
      </c>
      <c r="I558" s="20">
        <v>275.50114400000001</v>
      </c>
      <c r="J558" s="20"/>
      <c r="K558" s="20"/>
      <c r="L558" s="20">
        <v>61.872239999999998</v>
      </c>
    </row>
    <row r="559" spans="1:12" x14ac:dyDescent="0.35">
      <c r="A559" s="146" t="s">
        <v>170</v>
      </c>
      <c r="B559" s="18">
        <v>485.6685791015625</v>
      </c>
      <c r="C559" s="19">
        <f t="shared" si="218"/>
        <v>254.51993999999999</v>
      </c>
      <c r="D559" s="20">
        <v>10.629849999999999</v>
      </c>
      <c r="E559" s="20">
        <v>243.89008999999999</v>
      </c>
      <c r="F559" s="20"/>
      <c r="G559" s="21">
        <f t="shared" si="211"/>
        <v>231.14859200000001</v>
      </c>
      <c r="H559" s="20">
        <v>184.70520200000001</v>
      </c>
      <c r="I559" s="20"/>
      <c r="J559" s="20">
        <v>2.5976149999999998</v>
      </c>
      <c r="K559" s="20"/>
      <c r="L559" s="20">
        <v>43.845775000000003</v>
      </c>
    </row>
    <row r="560" spans="1:12" x14ac:dyDescent="0.35">
      <c r="A560" s="146" t="s">
        <v>171</v>
      </c>
      <c r="B560" s="18">
        <v>308.76641845703125</v>
      </c>
      <c r="C560" s="19">
        <f t="shared" si="218"/>
        <v>80.215447999999995</v>
      </c>
      <c r="D560" s="20"/>
      <c r="E560" s="20">
        <v>80.215447999999995</v>
      </c>
      <c r="F560" s="20"/>
      <c r="G560" s="21">
        <f t="shared" si="211"/>
        <v>228.55097699999999</v>
      </c>
      <c r="H560" s="20">
        <v>184.70520200000001</v>
      </c>
      <c r="I560" s="20"/>
      <c r="J560" s="20"/>
      <c r="K560" s="20">
        <v>2.5976149999999998</v>
      </c>
      <c r="L560" s="20">
        <v>41.248159999999999</v>
      </c>
    </row>
    <row r="561" spans="1:12" x14ac:dyDescent="0.35">
      <c r="A561" s="146" t="s">
        <v>172</v>
      </c>
      <c r="B561" s="18">
        <v>224.71563720703125</v>
      </c>
      <c r="C561" s="19">
        <f t="shared" si="218"/>
        <v>5.628876</v>
      </c>
      <c r="D561" s="20"/>
      <c r="E561" s="20">
        <v>5.628876</v>
      </c>
      <c r="F561" s="20"/>
      <c r="G561" s="21">
        <f t="shared" si="211"/>
        <v>219.08676000000003</v>
      </c>
      <c r="H561" s="20">
        <v>177.83860000000001</v>
      </c>
      <c r="I561" s="20"/>
      <c r="J561" s="20"/>
      <c r="K561" s="20"/>
      <c r="L561" s="20">
        <v>41.248159999999999</v>
      </c>
    </row>
    <row r="562" spans="1:12" ht="15" thickBot="1" x14ac:dyDescent="0.4">
      <c r="A562" s="146" t="s">
        <v>173</v>
      </c>
      <c r="B562" s="18">
        <v>235.75656127929688</v>
      </c>
      <c r="C562" s="19">
        <f t="shared" si="218"/>
        <v>14.072189999999999</v>
      </c>
      <c r="D562" s="20"/>
      <c r="E562" s="20">
        <v>14.072189999999999</v>
      </c>
      <c r="F562" s="20"/>
      <c r="G562" s="21">
        <f t="shared" si="211"/>
        <v>221.68437499999999</v>
      </c>
      <c r="H562" s="20">
        <v>177.83860000000001</v>
      </c>
      <c r="I562" s="20"/>
      <c r="J562" s="20"/>
      <c r="K562" s="20">
        <v>2.5976149999999998</v>
      </c>
      <c r="L562" s="20">
        <v>41.248159999999999</v>
      </c>
    </row>
    <row r="563" spans="1:12" ht="16" thickBot="1" x14ac:dyDescent="0.4">
      <c r="A563" s="52" t="s">
        <v>290</v>
      </c>
      <c r="B563" s="83"/>
      <c r="C563" s="36"/>
      <c r="D563" s="37"/>
      <c r="E563" s="37"/>
      <c r="F563" s="37"/>
      <c r="G563" s="36"/>
      <c r="H563" s="37"/>
      <c r="I563" s="37"/>
      <c r="J563" s="37"/>
      <c r="K563" s="37"/>
      <c r="L563" s="38"/>
    </row>
    <row r="564" spans="1:12" ht="15" thickBot="1" x14ac:dyDescent="0.4">
      <c r="A564" s="163" t="s">
        <v>168</v>
      </c>
      <c r="B564" s="105"/>
      <c r="C564" s="102"/>
      <c r="D564" s="103"/>
      <c r="E564" s="103"/>
      <c r="F564" s="103"/>
      <c r="G564" s="102"/>
      <c r="H564" s="103"/>
      <c r="I564" s="103"/>
      <c r="J564" s="103"/>
      <c r="K564" s="103"/>
      <c r="L564" s="104"/>
    </row>
    <row r="565" spans="1:12" x14ac:dyDescent="0.35">
      <c r="A565" s="144" t="s">
        <v>58</v>
      </c>
      <c r="B565" s="27">
        <f t="shared" ref="B565:L570" si="219">B508/B$6</f>
        <v>0.12370640265162103</v>
      </c>
      <c r="C565" s="24">
        <f t="shared" si="219"/>
        <v>0.13122735552275125</v>
      </c>
      <c r="D565" s="25">
        <f t="shared" si="219"/>
        <v>0.25066027090997822</v>
      </c>
      <c r="E565" s="25">
        <f t="shared" si="219"/>
        <v>0.12510710955754489</v>
      </c>
      <c r="F565" s="25">
        <f t="shared" si="219"/>
        <v>0</v>
      </c>
      <c r="G565" s="26">
        <f t="shared" si="219"/>
        <v>0.11932345360885104</v>
      </c>
      <c r="H565" s="25">
        <f t="shared" si="219"/>
        <v>0.1142166243995341</v>
      </c>
      <c r="I565" s="25">
        <f t="shared" si="219"/>
        <v>0.12058190285087955</v>
      </c>
      <c r="J565" s="25">
        <f t="shared" si="219"/>
        <v>2.0219333865492756E-2</v>
      </c>
      <c r="K565" s="25">
        <f t="shared" si="219"/>
        <v>0.19400759242442614</v>
      </c>
      <c r="L565" s="25">
        <f t="shared" si="219"/>
        <v>0.17108182437958408</v>
      </c>
    </row>
    <row r="566" spans="1:12" x14ac:dyDescent="0.35">
      <c r="A566" s="144" t="s">
        <v>169</v>
      </c>
      <c r="B566" s="27">
        <f t="shared" si="219"/>
        <v>1.5768901895976923E-2</v>
      </c>
      <c r="C566" s="24">
        <f t="shared" si="219"/>
        <v>8.697715524457179E-3</v>
      </c>
      <c r="D566" s="25">
        <f t="shared" si="219"/>
        <v>0</v>
      </c>
      <c r="E566" s="25">
        <f t="shared" si="219"/>
        <v>9.5659832481850577E-3</v>
      </c>
      <c r="F566" s="25">
        <f t="shared" si="219"/>
        <v>0</v>
      </c>
      <c r="G566" s="26">
        <f t="shared" si="219"/>
        <v>1.9889729890416569E-2</v>
      </c>
      <c r="H566" s="25">
        <f t="shared" si="219"/>
        <v>2.2174916854498534E-2</v>
      </c>
      <c r="I566" s="25">
        <f t="shared" si="219"/>
        <v>2.3133782956306472E-3</v>
      </c>
      <c r="J566" s="25">
        <f t="shared" si="219"/>
        <v>5.0548334663731891E-3</v>
      </c>
      <c r="K566" s="25">
        <f t="shared" si="219"/>
        <v>3.7760065662828315E-3</v>
      </c>
      <c r="L566" s="25">
        <f t="shared" si="219"/>
        <v>3.9516844454254206E-2</v>
      </c>
    </row>
    <row r="567" spans="1:12" x14ac:dyDescent="0.35">
      <c r="A567" s="144" t="s">
        <v>170</v>
      </c>
      <c r="B567" s="27">
        <f t="shared" si="219"/>
        <v>1.6581039650631436E-2</v>
      </c>
      <c r="C567" s="24">
        <f t="shared" si="219"/>
        <v>9.9743193060880374E-3</v>
      </c>
      <c r="D567" s="25">
        <f t="shared" si="219"/>
        <v>5.8723310693511071E-3</v>
      </c>
      <c r="E567" s="25">
        <f t="shared" si="219"/>
        <v>1.0519744236760591E-2</v>
      </c>
      <c r="F567" s="25">
        <f t="shared" si="219"/>
        <v>0</v>
      </c>
      <c r="G567" s="26">
        <f t="shared" si="219"/>
        <v>2.0431193243540247E-2</v>
      </c>
      <c r="H567" s="25">
        <f t="shared" si="219"/>
        <v>2.2587104293656131E-2</v>
      </c>
      <c r="I567" s="25">
        <f t="shared" si="219"/>
        <v>2.3133782956306472E-3</v>
      </c>
      <c r="J567" s="25">
        <f t="shared" si="219"/>
        <v>5.0548334663731891E-3</v>
      </c>
      <c r="K567" s="25">
        <f t="shared" si="219"/>
        <v>3.7532076191772838E-2</v>
      </c>
      <c r="L567" s="25">
        <f t="shared" si="219"/>
        <v>2.8003619565918864E-2</v>
      </c>
    </row>
    <row r="568" spans="1:12" x14ac:dyDescent="0.35">
      <c r="A568" s="144" t="s">
        <v>171</v>
      </c>
      <c r="B568" s="27">
        <f t="shared" si="219"/>
        <v>1.5768901895976923E-2</v>
      </c>
      <c r="C568" s="24">
        <f t="shared" si="219"/>
        <v>8.697715524457179E-3</v>
      </c>
      <c r="D568" s="25">
        <f t="shared" si="219"/>
        <v>0</v>
      </c>
      <c r="E568" s="25">
        <f t="shared" si="219"/>
        <v>9.5659832481850577E-3</v>
      </c>
      <c r="F568" s="25">
        <f t="shared" si="219"/>
        <v>0</v>
      </c>
      <c r="G568" s="26">
        <f t="shared" si="219"/>
        <v>1.9889729890416569E-2</v>
      </c>
      <c r="H568" s="25">
        <f t="shared" si="219"/>
        <v>2.2174916854498534E-2</v>
      </c>
      <c r="I568" s="25">
        <f t="shared" si="219"/>
        <v>2.3133782956306472E-3</v>
      </c>
      <c r="J568" s="25">
        <f t="shared" si="219"/>
        <v>0</v>
      </c>
      <c r="K568" s="25">
        <f t="shared" si="219"/>
        <v>3.7532076191772838E-2</v>
      </c>
      <c r="L568" s="25">
        <f t="shared" si="219"/>
        <v>2.6344562969502803E-2</v>
      </c>
    </row>
    <row r="569" spans="1:12" x14ac:dyDescent="0.35">
      <c r="A569" s="144" t="s">
        <v>172</v>
      </c>
      <c r="B569" s="27">
        <f t="shared" si="219"/>
        <v>1.0142333362597367E-2</v>
      </c>
      <c r="C569" s="24">
        <f t="shared" si="219"/>
        <v>8.9145134620484071E-3</v>
      </c>
      <c r="D569" s="25">
        <f t="shared" si="219"/>
        <v>0</v>
      </c>
      <c r="E569" s="25">
        <f t="shared" si="219"/>
        <v>9.8044234953289407E-3</v>
      </c>
      <c r="F569" s="25">
        <f t="shared" si="219"/>
        <v>0</v>
      </c>
      <c r="G569" s="26">
        <f t="shared" si="219"/>
        <v>1.0857861053174073E-2</v>
      </c>
      <c r="H569" s="25">
        <f t="shared" si="219"/>
        <v>1.1293552146828065E-2</v>
      </c>
      <c r="I569" s="25">
        <f t="shared" si="219"/>
        <v>3.4700674434459703E-3</v>
      </c>
      <c r="J569" s="25">
        <f t="shared" si="219"/>
        <v>0</v>
      </c>
      <c r="K569" s="25">
        <f t="shared" si="219"/>
        <v>3.7760065662828315E-3</v>
      </c>
      <c r="L569" s="25">
        <f t="shared" si="219"/>
        <v>2.6344562969502803E-2</v>
      </c>
    </row>
    <row r="570" spans="1:12" ht="15" thickBot="1" x14ac:dyDescent="0.4">
      <c r="A570" s="144" t="s">
        <v>173</v>
      </c>
      <c r="B570" s="27">
        <f t="shared" si="219"/>
        <v>2.3346732532545413E-2</v>
      </c>
      <c r="C570" s="24">
        <f t="shared" si="219"/>
        <v>9.9743193060880374E-3</v>
      </c>
      <c r="D570" s="25">
        <f t="shared" si="219"/>
        <v>5.8723310693511071E-3</v>
      </c>
      <c r="E570" s="25">
        <f t="shared" si="219"/>
        <v>1.0519744236760591E-2</v>
      </c>
      <c r="F570" s="25">
        <f t="shared" si="219"/>
        <v>0</v>
      </c>
      <c r="G570" s="26">
        <f t="shared" si="219"/>
        <v>3.1139686753710375E-2</v>
      </c>
      <c r="H570" s="25">
        <f t="shared" si="219"/>
        <v>2.1762729415340937E-2</v>
      </c>
      <c r="I570" s="25">
        <f t="shared" si="219"/>
        <v>9.8983967413937141E-2</v>
      </c>
      <c r="J570" s="25">
        <f t="shared" si="219"/>
        <v>0</v>
      </c>
      <c r="K570" s="25">
        <f t="shared" si="219"/>
        <v>1.1328019698848496E-2</v>
      </c>
      <c r="L570" s="25">
        <f t="shared" si="219"/>
        <v>2.6344562969502803E-2</v>
      </c>
    </row>
    <row r="571" spans="1:12" ht="15" thickBot="1" x14ac:dyDescent="0.4">
      <c r="A571" s="163" t="s">
        <v>174</v>
      </c>
      <c r="B571" s="105"/>
      <c r="C571" s="102"/>
      <c r="D571" s="103"/>
      <c r="E571" s="103"/>
      <c r="F571" s="103"/>
      <c r="G571" s="102"/>
      <c r="H571" s="103"/>
      <c r="I571" s="103"/>
      <c r="J571" s="103"/>
      <c r="K571" s="103"/>
      <c r="L571" s="104"/>
    </row>
    <row r="572" spans="1:12" x14ac:dyDescent="0.35">
      <c r="A572" s="144" t="s">
        <v>58</v>
      </c>
      <c r="B572" s="27">
        <f t="shared" ref="B572:L577" si="220">B515/B$6</f>
        <v>0.14379271926967246</v>
      </c>
      <c r="C572" s="24">
        <f t="shared" si="220"/>
        <v>0.15470417948461154</v>
      </c>
      <c r="D572" s="25">
        <f t="shared" si="220"/>
        <v>0.2677075626250407</v>
      </c>
      <c r="E572" s="25">
        <f t="shared" si="220"/>
        <v>0.14962039339183705</v>
      </c>
      <c r="F572" s="25">
        <f t="shared" si="220"/>
        <v>0</v>
      </c>
      <c r="G572" s="26">
        <f t="shared" si="220"/>
        <v>0.13743391027378732</v>
      </c>
      <c r="H572" s="25">
        <f t="shared" si="220"/>
        <v>0.14809864287221336</v>
      </c>
      <c r="I572" s="25">
        <f t="shared" si="220"/>
        <v>7.3147243200956974E-2</v>
      </c>
      <c r="J572" s="25">
        <f t="shared" si="220"/>
        <v>2.0219333865492756E-2</v>
      </c>
      <c r="K572" s="25">
        <f t="shared" si="220"/>
        <v>0.15647551623265335</v>
      </c>
      <c r="L572" s="25">
        <f t="shared" si="220"/>
        <v>0.17108182437958408</v>
      </c>
    </row>
    <row r="573" spans="1:12" x14ac:dyDescent="0.35">
      <c r="A573" s="144" t="s">
        <v>169</v>
      </c>
      <c r="B573" s="27">
        <f t="shared" si="220"/>
        <v>2.8296419488965552E-2</v>
      </c>
      <c r="C573" s="24">
        <f t="shared" si="220"/>
        <v>2.4969403225025531E-2</v>
      </c>
      <c r="D573" s="25">
        <f t="shared" si="220"/>
        <v>0.22717094663257381</v>
      </c>
      <c r="E573" s="25">
        <f t="shared" si="220"/>
        <v>1.0042863742472824E-2</v>
      </c>
      <c r="F573" s="25">
        <f t="shared" si="220"/>
        <v>0</v>
      </c>
      <c r="G573" s="26">
        <f t="shared" si="220"/>
        <v>3.0235282310146622E-2</v>
      </c>
      <c r="H573" s="25">
        <f t="shared" si="220"/>
        <v>3.6092910790995081E-2</v>
      </c>
      <c r="I573" s="25">
        <f t="shared" si="220"/>
        <v>0</v>
      </c>
      <c r="J573" s="25">
        <f t="shared" si="220"/>
        <v>1.0109666932746378E-2</v>
      </c>
      <c r="K573" s="25">
        <f t="shared" si="220"/>
        <v>7.5520131325656631E-3</v>
      </c>
      <c r="L573" s="25">
        <f t="shared" si="220"/>
        <v>3.9516844454254206E-2</v>
      </c>
    </row>
    <row r="574" spans="1:12" x14ac:dyDescent="0.35">
      <c r="A574" s="144" t="s">
        <v>170</v>
      </c>
      <c r="B574" s="27">
        <f t="shared" si="220"/>
        <v>2.9941326137616475E-2</v>
      </c>
      <c r="C574" s="24">
        <f t="shared" si="220"/>
        <v>1.6803759766667231E-2</v>
      </c>
      <c r="D574" s="25">
        <f t="shared" si="220"/>
        <v>5.8723310693511071E-3</v>
      </c>
      <c r="E574" s="25">
        <f t="shared" si="220"/>
        <v>1.8030947938085951E-2</v>
      </c>
      <c r="F574" s="25">
        <f t="shared" si="220"/>
        <v>0</v>
      </c>
      <c r="G574" s="26">
        <f t="shared" si="220"/>
        <v>3.7597420015749047E-2</v>
      </c>
      <c r="H574" s="25">
        <f t="shared" si="220"/>
        <v>3.6917285669310275E-2</v>
      </c>
      <c r="I574" s="25">
        <f t="shared" si="220"/>
        <v>5.0904727093368553E-2</v>
      </c>
      <c r="J574" s="25">
        <f t="shared" si="220"/>
        <v>1.0109666932746378E-2</v>
      </c>
      <c r="K574" s="25">
        <f t="shared" si="220"/>
        <v>3.7532076191772838E-2</v>
      </c>
      <c r="L574" s="25">
        <f t="shared" si="220"/>
        <v>2.9662676162334919E-2</v>
      </c>
    </row>
    <row r="575" spans="1:12" x14ac:dyDescent="0.35">
      <c r="A575" s="144" t="s">
        <v>171</v>
      </c>
      <c r="B575" s="27">
        <f t="shared" si="220"/>
        <v>2.4562856662376797E-2</v>
      </c>
      <c r="C575" s="24">
        <f t="shared" si="220"/>
        <v>1.1649980276291305E-2</v>
      </c>
      <c r="D575" s="25">
        <f t="shared" si="220"/>
        <v>0</v>
      </c>
      <c r="E575" s="25">
        <f t="shared" si="220"/>
        <v>1.2812964030764169E-2</v>
      </c>
      <c r="F575" s="25">
        <f t="shared" si="220"/>
        <v>0</v>
      </c>
      <c r="G575" s="26">
        <f t="shared" si="220"/>
        <v>3.2088010852331143E-2</v>
      </c>
      <c r="H575" s="25">
        <f t="shared" si="220"/>
        <v>2.1762729415340937E-2</v>
      </c>
      <c r="I575" s="25">
        <f t="shared" si="220"/>
        <v>9.5513899970491173E-2</v>
      </c>
      <c r="J575" s="25">
        <f t="shared" si="220"/>
        <v>1.0109666932746378E-2</v>
      </c>
      <c r="K575" s="25">
        <f t="shared" si="220"/>
        <v>4.5084089324338501E-2</v>
      </c>
      <c r="L575" s="25">
        <f t="shared" si="220"/>
        <v>2.8003619565918864E-2</v>
      </c>
    </row>
    <row r="576" spans="1:12" x14ac:dyDescent="0.35">
      <c r="A576" s="144" t="s">
        <v>172</v>
      </c>
      <c r="B576" s="27">
        <f t="shared" si="220"/>
        <v>1.328531554402577E-2</v>
      </c>
      <c r="C576" s="24">
        <f t="shared" si="220"/>
        <v>1.7612228986505586E-2</v>
      </c>
      <c r="D576" s="25">
        <f t="shared" si="220"/>
        <v>0</v>
      </c>
      <c r="E576" s="25">
        <f t="shared" si="220"/>
        <v>1.9370406743513993E-2</v>
      </c>
      <c r="F576" s="25">
        <f t="shared" si="220"/>
        <v>0</v>
      </c>
      <c r="G576" s="26">
        <f t="shared" si="220"/>
        <v>1.0763748410849079E-2</v>
      </c>
      <c r="H576" s="25">
        <f t="shared" si="220"/>
        <v>1.1293552146828065E-2</v>
      </c>
      <c r="I576" s="25">
        <f t="shared" si="220"/>
        <v>0</v>
      </c>
      <c r="J576" s="25">
        <f t="shared" si="220"/>
        <v>5.0548334663731891E-3</v>
      </c>
      <c r="K576" s="25">
        <f t="shared" si="220"/>
        <v>7.5520131325656631E-3</v>
      </c>
      <c r="L576" s="25">
        <f t="shared" si="220"/>
        <v>2.8003619565918864E-2</v>
      </c>
    </row>
    <row r="577" spans="1:12" ht="15" thickBot="1" x14ac:dyDescent="0.4">
      <c r="A577" s="144" t="s">
        <v>173</v>
      </c>
      <c r="B577" s="27">
        <f t="shared" si="220"/>
        <v>2.508157280689614E-2</v>
      </c>
      <c r="C577" s="24">
        <f t="shared" si="220"/>
        <v>1.5011657059391375E-2</v>
      </c>
      <c r="D577" s="25">
        <f t="shared" si="220"/>
        <v>5.8723310693511071E-3</v>
      </c>
      <c r="E577" s="25">
        <f t="shared" si="220"/>
        <v>1.6059944813343281E-2</v>
      </c>
      <c r="F577" s="25">
        <f t="shared" si="220"/>
        <v>0</v>
      </c>
      <c r="G577" s="26">
        <f t="shared" si="220"/>
        <v>3.0949952425319879E-2</v>
      </c>
      <c r="H577" s="25">
        <f t="shared" si="220"/>
        <v>3.6299004510573878E-2</v>
      </c>
      <c r="I577" s="25">
        <f t="shared" si="220"/>
        <v>3.4700674434459703E-3</v>
      </c>
      <c r="J577" s="25">
        <f t="shared" si="220"/>
        <v>1.0109666932746378E-2</v>
      </c>
      <c r="K577" s="25">
        <f t="shared" si="220"/>
        <v>4.130808275805567E-2</v>
      </c>
      <c r="L577" s="25">
        <f t="shared" si="220"/>
        <v>2.6344562969502803E-2</v>
      </c>
    </row>
    <row r="578" spans="1:12" ht="15" thickBot="1" x14ac:dyDescent="0.4">
      <c r="A578" s="163" t="s">
        <v>175</v>
      </c>
      <c r="B578" s="105"/>
      <c r="C578" s="102"/>
      <c r="D578" s="103"/>
      <c r="E578" s="103"/>
      <c r="F578" s="103"/>
      <c r="G578" s="102"/>
      <c r="H578" s="103"/>
      <c r="I578" s="103"/>
      <c r="J578" s="103"/>
      <c r="K578" s="103"/>
      <c r="L578" s="104"/>
    </row>
    <row r="579" spans="1:12" x14ac:dyDescent="0.35">
      <c r="A579" s="144" t="s">
        <v>58</v>
      </c>
      <c r="B579" s="27">
        <f t="shared" ref="B579:L584" si="221">B522/B$6</f>
        <v>0.13771506744112061</v>
      </c>
      <c r="C579" s="24">
        <f t="shared" si="221"/>
        <v>0.14844478919445572</v>
      </c>
      <c r="D579" s="25">
        <f t="shared" si="221"/>
        <v>0.24478793984062708</v>
      </c>
      <c r="E579" s="25">
        <f t="shared" si="221"/>
        <v>0.14449359216195051</v>
      </c>
      <c r="F579" s="25">
        <f t="shared" si="221"/>
        <v>0</v>
      </c>
      <c r="G579" s="26">
        <f t="shared" si="221"/>
        <v>0.13146217407417154</v>
      </c>
      <c r="H579" s="25">
        <f t="shared" si="221"/>
        <v>0.13376846149655922</v>
      </c>
      <c r="I579" s="25">
        <f t="shared" si="221"/>
        <v>0.12173859199869487</v>
      </c>
      <c r="J579" s="25">
        <f t="shared" si="221"/>
        <v>2.5274167331865945E-2</v>
      </c>
      <c r="K579" s="25">
        <f t="shared" si="221"/>
        <v>0.18645557929186049</v>
      </c>
      <c r="L579" s="25">
        <f t="shared" si="221"/>
        <v>0.13531227317616776</v>
      </c>
    </row>
    <row r="580" spans="1:12" x14ac:dyDescent="0.35">
      <c r="A580" s="144" t="s">
        <v>169</v>
      </c>
      <c r="B580" s="27">
        <f t="shared" si="221"/>
        <v>4.6813765484408312E-2</v>
      </c>
      <c r="C580" s="24">
        <f t="shared" si="221"/>
        <v>2.9789943040737642E-2</v>
      </c>
      <c r="D580" s="25">
        <f t="shared" si="221"/>
        <v>0.22717094663257381</v>
      </c>
      <c r="E580" s="25">
        <f t="shared" si="221"/>
        <v>1.5344624071911632E-2</v>
      </c>
      <c r="F580" s="25">
        <f t="shared" si="221"/>
        <v>0</v>
      </c>
      <c r="G580" s="26">
        <f t="shared" si="221"/>
        <v>5.6734629889095778E-2</v>
      </c>
      <c r="H580" s="25">
        <f t="shared" si="221"/>
        <v>5.1940148116846066E-2</v>
      </c>
      <c r="I580" s="25">
        <f t="shared" si="221"/>
        <v>9.6670589118306491E-2</v>
      </c>
      <c r="J580" s="25">
        <f t="shared" si="221"/>
        <v>0</v>
      </c>
      <c r="K580" s="25">
        <f t="shared" si="221"/>
        <v>7.5520131325656631E-3</v>
      </c>
      <c r="L580" s="25">
        <f t="shared" si="221"/>
        <v>7.5286395657670507E-2</v>
      </c>
    </row>
    <row r="581" spans="1:12" x14ac:dyDescent="0.35">
      <c r="A581" s="144" t="s">
        <v>170</v>
      </c>
      <c r="B581" s="27">
        <f t="shared" si="221"/>
        <v>3.2290897503927253E-2</v>
      </c>
      <c r="C581" s="24">
        <f t="shared" si="221"/>
        <v>1.4168649152942976E-2</v>
      </c>
      <c r="D581" s="25">
        <f t="shared" si="221"/>
        <v>0</v>
      </c>
      <c r="E581" s="25">
        <f t="shared" si="221"/>
        <v>1.5583064319055515E-2</v>
      </c>
      <c r="F581" s="25">
        <f t="shared" si="221"/>
        <v>0</v>
      </c>
      <c r="G581" s="26">
        <f t="shared" si="221"/>
        <v>4.2851884148939569E-2</v>
      </c>
      <c r="H581" s="25">
        <f t="shared" si="221"/>
        <v>5.1527960677688465E-2</v>
      </c>
      <c r="I581" s="25">
        <f t="shared" si="221"/>
        <v>1.1566891478153236E-3</v>
      </c>
      <c r="J581" s="25">
        <f t="shared" si="221"/>
        <v>5.0548334663731891E-3</v>
      </c>
      <c r="K581" s="25">
        <f t="shared" si="221"/>
        <v>6.7512139250979999E-2</v>
      </c>
      <c r="L581" s="25">
        <f t="shared" si="221"/>
        <v>2.8003619565918864E-2</v>
      </c>
    </row>
    <row r="582" spans="1:12" x14ac:dyDescent="0.35">
      <c r="A582" s="144" t="s">
        <v>171</v>
      </c>
      <c r="B582" s="27">
        <f t="shared" si="221"/>
        <v>2.3432397288500533E-2</v>
      </c>
      <c r="C582" s="24">
        <f t="shared" si="221"/>
        <v>1.1216384401108849E-2</v>
      </c>
      <c r="D582" s="25">
        <f t="shared" si="221"/>
        <v>0</v>
      </c>
      <c r="E582" s="25">
        <f t="shared" si="221"/>
        <v>1.2336083536476403E-2</v>
      </c>
      <c r="F582" s="25">
        <f t="shared" si="221"/>
        <v>0</v>
      </c>
      <c r="G582" s="26">
        <f t="shared" si="221"/>
        <v>3.0551443717990675E-2</v>
      </c>
      <c r="H582" s="25">
        <f t="shared" si="221"/>
        <v>3.6785591862876728E-2</v>
      </c>
      <c r="I582" s="25">
        <f t="shared" si="221"/>
        <v>1.1566891478153236E-3</v>
      </c>
      <c r="J582" s="25">
        <f t="shared" si="221"/>
        <v>0</v>
      </c>
      <c r="K582" s="25">
        <f t="shared" si="221"/>
        <v>3.375606962549E-2</v>
      </c>
      <c r="L582" s="25">
        <f t="shared" si="221"/>
        <v>2.6344562969502803E-2</v>
      </c>
    </row>
    <row r="583" spans="1:12" x14ac:dyDescent="0.35">
      <c r="A583" s="144" t="s">
        <v>172</v>
      </c>
      <c r="B583" s="27">
        <f t="shared" si="221"/>
        <v>1.7630243356646539E-2</v>
      </c>
      <c r="C583" s="24">
        <f t="shared" si="221"/>
        <v>1.0999586463517621E-2</v>
      </c>
      <c r="D583" s="25">
        <f t="shared" si="221"/>
        <v>0</v>
      </c>
      <c r="E583" s="25">
        <f t="shared" si="221"/>
        <v>1.209764328933252E-2</v>
      </c>
      <c r="F583" s="25">
        <f t="shared" si="221"/>
        <v>0</v>
      </c>
      <c r="G583" s="26">
        <f t="shared" si="221"/>
        <v>2.1494347598235746E-2</v>
      </c>
      <c r="H583" s="25">
        <f t="shared" si="221"/>
        <v>2.6110320874785056E-2</v>
      </c>
      <c r="I583" s="25">
        <f t="shared" si="221"/>
        <v>0</v>
      </c>
      <c r="J583" s="25">
        <f t="shared" si="221"/>
        <v>0</v>
      </c>
      <c r="K583" s="25">
        <f t="shared" si="221"/>
        <v>3.7760065662828315E-3</v>
      </c>
      <c r="L583" s="25">
        <f t="shared" si="221"/>
        <v>2.6344562969502803E-2</v>
      </c>
    </row>
    <row r="584" spans="1:12" ht="15" thickBot="1" x14ac:dyDescent="0.4">
      <c r="A584" s="144" t="s">
        <v>173</v>
      </c>
      <c r="B584" s="27">
        <f t="shared" si="221"/>
        <v>2.7296235079203555E-2</v>
      </c>
      <c r="C584" s="24">
        <f t="shared" si="221"/>
        <v>2.0781291675930944E-2</v>
      </c>
      <c r="D584" s="25">
        <f t="shared" si="221"/>
        <v>0</v>
      </c>
      <c r="E584" s="25">
        <f t="shared" si="221"/>
        <v>2.2855827773236994E-2</v>
      </c>
      <c r="F584" s="25">
        <f t="shared" si="221"/>
        <v>0</v>
      </c>
      <c r="G584" s="26">
        <f t="shared" si="221"/>
        <v>3.1092907071114357E-2</v>
      </c>
      <c r="H584" s="25">
        <f t="shared" si="221"/>
        <v>3.7197779302034328E-2</v>
      </c>
      <c r="I584" s="25">
        <f t="shared" si="221"/>
        <v>1.1566891478153236E-3</v>
      </c>
      <c r="J584" s="25">
        <f t="shared" si="221"/>
        <v>0</v>
      </c>
      <c r="K584" s="25">
        <f t="shared" si="221"/>
        <v>4.130808275805567E-2</v>
      </c>
      <c r="L584" s="25">
        <f t="shared" si="221"/>
        <v>2.6344562969502803E-2</v>
      </c>
    </row>
    <row r="585" spans="1:12" ht="15" thickBot="1" x14ac:dyDescent="0.4">
      <c r="A585" s="163" t="s">
        <v>176</v>
      </c>
      <c r="B585" s="105"/>
      <c r="C585" s="102"/>
      <c r="D585" s="103"/>
      <c r="E585" s="103"/>
      <c r="F585" s="103"/>
      <c r="G585" s="102"/>
      <c r="H585" s="103"/>
      <c r="I585" s="103"/>
      <c r="J585" s="103"/>
      <c r="K585" s="103"/>
      <c r="L585" s="104"/>
    </row>
    <row r="586" spans="1:12" x14ac:dyDescent="0.35">
      <c r="A586" s="144" t="s">
        <v>58</v>
      </c>
      <c r="B586" s="27">
        <f t="shared" ref="B586:L591" si="222">B529/B$6</f>
        <v>0.12029280251826779</v>
      </c>
      <c r="C586" s="24">
        <f t="shared" si="222"/>
        <v>0.10695049550057205</v>
      </c>
      <c r="D586" s="25">
        <f t="shared" si="222"/>
        <v>0.24478793984062708</v>
      </c>
      <c r="E586" s="25">
        <f t="shared" si="222"/>
        <v>9.8857043432020134E-2</v>
      </c>
      <c r="F586" s="25">
        <f t="shared" si="222"/>
        <v>0</v>
      </c>
      <c r="G586" s="26">
        <f t="shared" si="222"/>
        <v>0.12806819733642191</v>
      </c>
      <c r="H586" s="25">
        <f t="shared" si="222"/>
        <v>0.132944086618244</v>
      </c>
      <c r="I586" s="25">
        <f t="shared" si="222"/>
        <v>0.12173859199869487</v>
      </c>
      <c r="J586" s="25">
        <f t="shared" si="222"/>
        <v>2.5274167331865945E-2</v>
      </c>
      <c r="K586" s="25">
        <f t="shared" si="222"/>
        <v>0.12649545317344621</v>
      </c>
      <c r="L586" s="25">
        <f t="shared" si="222"/>
        <v>0.12213999169141636</v>
      </c>
    </row>
    <row r="587" spans="1:12" x14ac:dyDescent="0.35">
      <c r="A587" s="144" t="s">
        <v>169</v>
      </c>
      <c r="B587" s="27">
        <f t="shared" si="222"/>
        <v>2.3086871578428144E-2</v>
      </c>
      <c r="C587" s="24">
        <f t="shared" si="222"/>
        <v>1.9825978577343136E-2</v>
      </c>
      <c r="D587" s="25">
        <f t="shared" si="222"/>
        <v>0.23891560877127599</v>
      </c>
      <c r="E587" s="25">
        <f t="shared" si="222"/>
        <v>3.4854210297229973E-3</v>
      </c>
      <c r="F587" s="25">
        <f t="shared" si="222"/>
        <v>0</v>
      </c>
      <c r="G587" s="26">
        <f t="shared" si="222"/>
        <v>2.4987200862765117E-2</v>
      </c>
      <c r="H587" s="25">
        <f t="shared" si="222"/>
        <v>1.0881364707670468E-2</v>
      </c>
      <c r="I587" s="25">
        <f t="shared" si="222"/>
        <v>9.6670589118306491E-2</v>
      </c>
      <c r="J587" s="25">
        <f t="shared" si="222"/>
        <v>0</v>
      </c>
      <c r="K587" s="25">
        <f t="shared" si="222"/>
        <v>7.5520131325656631E-3</v>
      </c>
      <c r="L587" s="25">
        <f t="shared" si="222"/>
        <v>6.0455057576503046E-2</v>
      </c>
    </row>
    <row r="588" spans="1:12" x14ac:dyDescent="0.35">
      <c r="A588" s="144" t="s">
        <v>170</v>
      </c>
      <c r="B588" s="27">
        <f t="shared" si="222"/>
        <v>2.2039632660393667E-2</v>
      </c>
      <c r="C588" s="24">
        <f t="shared" si="222"/>
        <v>2.1690904811529778E-2</v>
      </c>
      <c r="D588" s="25">
        <f t="shared" si="222"/>
        <v>1.1744662138702214E-2</v>
      </c>
      <c r="E588" s="25">
        <f t="shared" si="222"/>
        <v>2.2955680056245629E-2</v>
      </c>
      <c r="F588" s="25">
        <f t="shared" si="222"/>
        <v>0</v>
      </c>
      <c r="G588" s="26">
        <f t="shared" si="222"/>
        <v>2.2242857310017693E-2</v>
      </c>
      <c r="H588" s="25">
        <f t="shared" si="222"/>
        <v>1.1499645866406864E-2</v>
      </c>
      <c r="I588" s="25">
        <f t="shared" si="222"/>
        <v>9.6670589118306491E-2</v>
      </c>
      <c r="J588" s="25">
        <f t="shared" si="222"/>
        <v>5.0548334663731891E-3</v>
      </c>
      <c r="K588" s="25">
        <f t="shared" si="222"/>
        <v>3.7760065662828315E-3</v>
      </c>
      <c r="L588" s="25">
        <f t="shared" si="222"/>
        <v>1.4831338081167461E-2</v>
      </c>
    </row>
    <row r="589" spans="1:12" x14ac:dyDescent="0.35">
      <c r="A589" s="144" t="s">
        <v>171</v>
      </c>
      <c r="B589" s="27">
        <f t="shared" si="222"/>
        <v>1.6423595217481168E-2</v>
      </c>
      <c r="C589" s="24">
        <f t="shared" si="222"/>
        <v>7.4314665855198551E-3</v>
      </c>
      <c r="D589" s="25">
        <f t="shared" si="222"/>
        <v>1.1744662138702214E-2</v>
      </c>
      <c r="E589" s="25">
        <f t="shared" si="222"/>
        <v>7.2727634541814778E-3</v>
      </c>
      <c r="F589" s="25">
        <f t="shared" si="222"/>
        <v>0</v>
      </c>
      <c r="G589" s="26">
        <f t="shared" si="222"/>
        <v>2.166387947785646E-2</v>
      </c>
      <c r="H589" s="25">
        <f t="shared" si="222"/>
        <v>1.0881364707670468E-2</v>
      </c>
      <c r="I589" s="25">
        <f t="shared" si="222"/>
        <v>9.6670589118306491E-2</v>
      </c>
      <c r="J589" s="25">
        <f t="shared" si="222"/>
        <v>0</v>
      </c>
      <c r="K589" s="25">
        <f t="shared" si="222"/>
        <v>7.5520131325656631E-3</v>
      </c>
      <c r="L589" s="25">
        <f t="shared" si="222"/>
        <v>1.3172281484751401E-2</v>
      </c>
    </row>
    <row r="590" spans="1:12" x14ac:dyDescent="0.35">
      <c r="A590" s="144" t="s">
        <v>172</v>
      </c>
      <c r="B590" s="27">
        <f t="shared" si="222"/>
        <v>1.5626639128544766E-2</v>
      </c>
      <c r="C590" s="24">
        <f t="shared" si="222"/>
        <v>1.8955437997286884E-2</v>
      </c>
      <c r="D590" s="25">
        <f t="shared" si="222"/>
        <v>1.1744662138702214E-2</v>
      </c>
      <c r="E590" s="25">
        <f>E533/E$6</f>
        <v>1.9947139520810397E-2</v>
      </c>
      <c r="F590" s="25">
        <f t="shared" si="222"/>
        <v>0</v>
      </c>
      <c r="G590" s="26">
        <f t="shared" si="222"/>
        <v>1.2760906435901219E-2</v>
      </c>
      <c r="H590" s="25">
        <f t="shared" si="222"/>
        <v>4.1218743915759701E-4</v>
      </c>
      <c r="I590" s="25">
        <f t="shared" si="222"/>
        <v>9.5513899970491173E-2</v>
      </c>
      <c r="J590" s="25">
        <f t="shared" si="222"/>
        <v>0</v>
      </c>
      <c r="K590" s="25">
        <f t="shared" si="222"/>
        <v>7.5520131325656631E-3</v>
      </c>
      <c r="L590" s="25">
        <f t="shared" si="222"/>
        <v>0</v>
      </c>
    </row>
    <row r="591" spans="1:12" ht="15" thickBot="1" x14ac:dyDescent="0.4">
      <c r="A591" s="144" t="s">
        <v>173</v>
      </c>
      <c r="B591" s="27">
        <f t="shared" si="222"/>
        <v>9.6839414023553155E-3</v>
      </c>
      <c r="C591" s="24">
        <f t="shared" si="222"/>
        <v>8.1060442422100538E-3</v>
      </c>
      <c r="D591" s="25">
        <f t="shared" si="222"/>
        <v>5.8723310693511071E-3</v>
      </c>
      <c r="E591" s="25">
        <f t="shared" si="222"/>
        <v>8.4649646899008935E-3</v>
      </c>
      <c r="F591" s="25">
        <f t="shared" si="222"/>
        <v>0</v>
      </c>
      <c r="G591" s="26">
        <f t="shared" si="222"/>
        <v>1.0603481734786825E-2</v>
      </c>
      <c r="H591" s="25">
        <f t="shared" si="222"/>
        <v>1.0881364707670468E-2</v>
      </c>
      <c r="I591" s="25">
        <f t="shared" si="222"/>
        <v>1.1566891478153236E-3</v>
      </c>
      <c r="J591" s="25">
        <f t="shared" si="222"/>
        <v>0</v>
      </c>
      <c r="K591" s="25">
        <f t="shared" si="222"/>
        <v>1.5104026265131326E-2</v>
      </c>
      <c r="L591" s="25">
        <f t="shared" si="222"/>
        <v>2.6344562969502803E-2</v>
      </c>
    </row>
    <row r="592" spans="1:12" ht="15" thickBot="1" x14ac:dyDescent="0.4">
      <c r="A592" s="163" t="s">
        <v>177</v>
      </c>
      <c r="B592" s="105"/>
      <c r="C592" s="102"/>
      <c r="D592" s="103"/>
      <c r="E592" s="103"/>
      <c r="F592" s="103"/>
      <c r="G592" s="102"/>
      <c r="H592" s="103"/>
      <c r="I592" s="103"/>
      <c r="J592" s="103"/>
      <c r="K592" s="103"/>
      <c r="L592" s="104"/>
    </row>
    <row r="593" spans="1:12" x14ac:dyDescent="0.35">
      <c r="A593" s="144" t="s">
        <v>58</v>
      </c>
      <c r="B593" s="27">
        <f t="shared" ref="B593:L598" si="223">B536/B$6</f>
        <v>0.10664254967824832</v>
      </c>
      <c r="C593" s="24">
        <f t="shared" si="223"/>
        <v>0.10664290848991387</v>
      </c>
      <c r="D593" s="25">
        <f t="shared" si="223"/>
        <v>0.24478793984062711</v>
      </c>
      <c r="E593" s="25">
        <f t="shared" si="223"/>
        <v>9.8518750901867611E-2</v>
      </c>
      <c r="F593" s="25">
        <f t="shared" si="223"/>
        <v>0</v>
      </c>
      <c r="G593" s="26">
        <f t="shared" si="223"/>
        <v>0.10664233166582068</v>
      </c>
      <c r="H593" s="25">
        <f t="shared" si="223"/>
        <v>0.10230479109396964</v>
      </c>
      <c r="I593" s="25">
        <f t="shared" si="223"/>
        <v>0.1182685245552489</v>
      </c>
      <c r="J593" s="25">
        <f t="shared" si="223"/>
        <v>1.5164500399119566E-2</v>
      </c>
      <c r="K593" s="25">
        <f t="shared" si="223"/>
        <v>0.11894344004088052</v>
      </c>
      <c r="L593" s="25">
        <f t="shared" si="223"/>
        <v>0.15625048629841662</v>
      </c>
    </row>
    <row r="594" spans="1:12" x14ac:dyDescent="0.35">
      <c r="A594" s="144" t="s">
        <v>169</v>
      </c>
      <c r="B594" s="27">
        <f t="shared" si="223"/>
        <v>8.9441364083847671E-3</v>
      </c>
      <c r="C594" s="24">
        <f t="shared" si="223"/>
        <v>2.5186688766516705E-3</v>
      </c>
      <c r="D594" s="25">
        <f t="shared" si="223"/>
        <v>0</v>
      </c>
      <c r="E594" s="25">
        <f t="shared" si="223"/>
        <v>2.7701002882913467E-3</v>
      </c>
      <c r="F594" s="25">
        <f t="shared" si="223"/>
        <v>0</v>
      </c>
      <c r="G594" s="26">
        <f t="shared" si="223"/>
        <v>1.2688663660262989E-2</v>
      </c>
      <c r="H594" s="25">
        <f t="shared" si="223"/>
        <v>1.1087458427249267E-2</v>
      </c>
      <c r="I594" s="25">
        <f t="shared" si="223"/>
        <v>1.1566891478153236E-3</v>
      </c>
      <c r="J594" s="25">
        <f t="shared" si="223"/>
        <v>0</v>
      </c>
      <c r="K594" s="25">
        <f t="shared" si="223"/>
        <v>0</v>
      </c>
      <c r="L594" s="25">
        <f t="shared" si="223"/>
        <v>6.0455057576503046E-2</v>
      </c>
    </row>
    <row r="595" spans="1:12" x14ac:dyDescent="0.35">
      <c r="A595" s="144" t="s">
        <v>170</v>
      </c>
      <c r="B595" s="27">
        <f t="shared" si="223"/>
        <v>2.1484205274724496E-2</v>
      </c>
      <c r="C595" s="24">
        <f t="shared" si="223"/>
        <v>1.8329228028429709E-2</v>
      </c>
      <c r="D595" s="25">
        <f t="shared" si="223"/>
        <v>5.8723310693511071E-3</v>
      </c>
      <c r="E595" s="25">
        <f t="shared" si="223"/>
        <v>1.9708699273666516E-2</v>
      </c>
      <c r="F595" s="25">
        <f t="shared" si="223"/>
        <v>0</v>
      </c>
      <c r="G595" s="26">
        <f t="shared" si="223"/>
        <v>2.3322808530001016E-2</v>
      </c>
      <c r="H595" s="25">
        <f t="shared" si="223"/>
        <v>1.1705739585985662E-2</v>
      </c>
      <c r="I595" s="25">
        <f t="shared" si="223"/>
        <v>9.6670589118306491E-2</v>
      </c>
      <c r="J595" s="25">
        <f t="shared" si="223"/>
        <v>5.0548334663731891E-3</v>
      </c>
      <c r="K595" s="25">
        <f t="shared" si="223"/>
        <v>2.9980063059207168E-2</v>
      </c>
      <c r="L595" s="25">
        <f t="shared" si="223"/>
        <v>1.6490394677583519E-2</v>
      </c>
    </row>
    <row r="596" spans="1:12" x14ac:dyDescent="0.35">
      <c r="A596" s="144" t="s">
        <v>171</v>
      </c>
      <c r="B596" s="27">
        <f t="shared" si="223"/>
        <v>1.6148469505290662E-2</v>
      </c>
      <c r="C596" s="24">
        <f t="shared" si="223"/>
        <v>4.820539815712112E-3</v>
      </c>
      <c r="D596" s="25">
        <f t="shared" si="223"/>
        <v>0</v>
      </c>
      <c r="E596" s="25">
        <f t="shared" si="223"/>
        <v>5.3017603294388104E-3</v>
      </c>
      <c r="F596" s="25">
        <f t="shared" si="223"/>
        <v>0</v>
      </c>
      <c r="G596" s="26">
        <f t="shared" si="223"/>
        <v>2.2749974296102336E-2</v>
      </c>
      <c r="H596" s="25">
        <f t="shared" si="223"/>
        <v>1.1293552146828065E-2</v>
      </c>
      <c r="I596" s="25">
        <f t="shared" si="223"/>
        <v>9.5513899970491173E-2</v>
      </c>
      <c r="J596" s="25">
        <f t="shared" si="223"/>
        <v>0</v>
      </c>
      <c r="K596" s="25">
        <f t="shared" si="223"/>
        <v>3.375606962549E-2</v>
      </c>
      <c r="L596" s="25">
        <f t="shared" si="223"/>
        <v>1.4831338081167461E-2</v>
      </c>
    </row>
    <row r="597" spans="1:12" x14ac:dyDescent="0.35">
      <c r="A597" s="144" t="s">
        <v>172</v>
      </c>
      <c r="B597" s="27">
        <f t="shared" si="223"/>
        <v>1.0519633243052414E-2</v>
      </c>
      <c r="C597" s="24">
        <f t="shared" si="223"/>
        <v>4.820539815712112E-3</v>
      </c>
      <c r="D597" s="25">
        <f t="shared" si="223"/>
        <v>0</v>
      </c>
      <c r="E597" s="25">
        <f t="shared" si="223"/>
        <v>5.3017603294388104E-3</v>
      </c>
      <c r="F597" s="25">
        <f t="shared" si="223"/>
        <v>0</v>
      </c>
      <c r="G597" s="26">
        <f t="shared" si="223"/>
        <v>1.3840857655884541E-2</v>
      </c>
      <c r="H597" s="25">
        <f t="shared" si="223"/>
        <v>6.1828115873639549E-4</v>
      </c>
      <c r="I597" s="25">
        <f t="shared" si="223"/>
        <v>9.5513899970491173E-2</v>
      </c>
      <c r="J597" s="25">
        <f t="shared" si="223"/>
        <v>0</v>
      </c>
      <c r="K597" s="25">
        <f t="shared" si="223"/>
        <v>3.7760065662828315E-3</v>
      </c>
      <c r="L597" s="25">
        <f t="shared" si="223"/>
        <v>1.4831338081167461E-2</v>
      </c>
    </row>
    <row r="598" spans="1:12" ht="15" thickBot="1" x14ac:dyDescent="0.4">
      <c r="A598" s="144" t="s">
        <v>173</v>
      </c>
      <c r="B598" s="27">
        <f t="shared" si="223"/>
        <v>1.6574928900348094E-2</v>
      </c>
      <c r="C598" s="24">
        <f t="shared" si="223"/>
        <v>5.470933628485798E-3</v>
      </c>
      <c r="D598" s="25">
        <f t="shared" si="223"/>
        <v>0</v>
      </c>
      <c r="E598" s="25">
        <f t="shared" si="223"/>
        <v>6.0170810708704602E-3</v>
      </c>
      <c r="F598" s="25">
        <f t="shared" si="223"/>
        <v>0</v>
      </c>
      <c r="G598" s="26">
        <f t="shared" si="223"/>
        <v>2.3045933255176621E-2</v>
      </c>
      <c r="H598" s="25">
        <f t="shared" si="223"/>
        <v>1.1293552146828065E-2</v>
      </c>
      <c r="I598" s="25">
        <f t="shared" si="223"/>
        <v>9.7827278266121823E-2</v>
      </c>
      <c r="J598" s="25">
        <f t="shared" si="223"/>
        <v>0</v>
      </c>
      <c r="K598" s="25">
        <f t="shared" si="223"/>
        <v>7.5520131325656631E-3</v>
      </c>
      <c r="L598" s="25">
        <f t="shared" si="223"/>
        <v>2.6344562969502803E-2</v>
      </c>
    </row>
    <row r="599" spans="1:12" ht="15" thickBot="1" x14ac:dyDescent="0.4">
      <c r="A599" s="163" t="s">
        <v>178</v>
      </c>
      <c r="B599" s="105"/>
      <c r="C599" s="102"/>
      <c r="D599" s="103"/>
      <c r="E599" s="103"/>
      <c r="F599" s="103"/>
      <c r="G599" s="102"/>
      <c r="H599" s="103"/>
      <c r="I599" s="103"/>
      <c r="J599" s="103"/>
      <c r="K599" s="103"/>
      <c r="L599" s="104"/>
    </row>
    <row r="600" spans="1:12" x14ac:dyDescent="0.35">
      <c r="A600" s="144" t="s">
        <v>58</v>
      </c>
      <c r="B600" s="27">
        <f t="shared" ref="B600:L605" si="224">B543/B$6</f>
        <v>9.1247620506339874E-2</v>
      </c>
      <c r="C600" s="24">
        <f t="shared" si="224"/>
        <v>6.1885414203846578E-2</v>
      </c>
      <c r="D600" s="25">
        <f t="shared" si="224"/>
        <v>1.7616993208053322E-2</v>
      </c>
      <c r="E600" s="25">
        <f t="shared" si="224"/>
        <v>6.6712408338868545E-2</v>
      </c>
      <c r="F600" s="25">
        <f t="shared" si="224"/>
        <v>0</v>
      </c>
      <c r="G600" s="26">
        <f t="shared" si="224"/>
        <v>0.10835883534244509</v>
      </c>
      <c r="H600" s="25">
        <f t="shared" si="224"/>
        <v>9.8649880706407164E-2</v>
      </c>
      <c r="I600" s="25">
        <f t="shared" si="224"/>
        <v>0.21262573537792473</v>
      </c>
      <c r="J600" s="25">
        <f t="shared" si="224"/>
        <v>2.0219333865492756E-2</v>
      </c>
      <c r="K600" s="25">
        <f t="shared" si="224"/>
        <v>7.5064152383545649E-2</v>
      </c>
      <c r="L600" s="25">
        <f t="shared" si="224"/>
        <v>6.543222736575123E-2</v>
      </c>
    </row>
    <row r="601" spans="1:12" x14ac:dyDescent="0.35">
      <c r="A601" s="144" t="s">
        <v>169</v>
      </c>
      <c r="B601" s="27">
        <f t="shared" si="224"/>
        <v>8.4069702988456268E-3</v>
      </c>
      <c r="C601" s="24">
        <f t="shared" si="224"/>
        <v>0</v>
      </c>
      <c r="D601" s="25">
        <f t="shared" si="224"/>
        <v>0</v>
      </c>
      <c r="E601" s="25">
        <f t="shared" si="224"/>
        <v>0</v>
      </c>
      <c r="F601" s="25">
        <f t="shared" si="224"/>
        <v>0</v>
      </c>
      <c r="G601" s="26">
        <f t="shared" si="224"/>
        <v>1.3306245646847218E-2</v>
      </c>
      <c r="H601" s="25">
        <f t="shared" si="224"/>
        <v>1.067527098809167E-2</v>
      </c>
      <c r="I601" s="25">
        <f t="shared" si="224"/>
        <v>1.1566891478153236E-3</v>
      </c>
      <c r="J601" s="25">
        <f t="shared" si="224"/>
        <v>0</v>
      </c>
      <c r="K601" s="25">
        <f t="shared" si="224"/>
        <v>0</v>
      </c>
      <c r="L601" s="25">
        <f t="shared" si="224"/>
        <v>7.3627339061254446E-2</v>
      </c>
    </row>
    <row r="602" spans="1:12" x14ac:dyDescent="0.35">
      <c r="A602" s="144" t="s">
        <v>170</v>
      </c>
      <c r="B602" s="27">
        <f t="shared" si="224"/>
        <v>1.3963205481336477E-2</v>
      </c>
      <c r="C602" s="24">
        <f t="shared" si="224"/>
        <v>1.8329228028429709E-2</v>
      </c>
      <c r="D602" s="25">
        <f t="shared" si="224"/>
        <v>5.8723310693511071E-3</v>
      </c>
      <c r="E602" s="25">
        <f t="shared" si="224"/>
        <v>1.9708699273666516E-2</v>
      </c>
      <c r="F602" s="25">
        <f t="shared" si="224"/>
        <v>0</v>
      </c>
      <c r="G602" s="26">
        <f t="shared" si="224"/>
        <v>1.1418844876470862E-2</v>
      </c>
      <c r="H602" s="25">
        <f t="shared" si="224"/>
        <v>1.1087458427249267E-2</v>
      </c>
      <c r="I602" s="25">
        <f t="shared" si="224"/>
        <v>0</v>
      </c>
      <c r="J602" s="25">
        <f t="shared" si="224"/>
        <v>5.0548334663731891E-3</v>
      </c>
      <c r="K602" s="25">
        <f t="shared" si="224"/>
        <v>2.9980063059207168E-2</v>
      </c>
      <c r="L602" s="25">
        <f t="shared" si="224"/>
        <v>2.9662676162334919E-2</v>
      </c>
    </row>
    <row r="603" spans="1:12" x14ac:dyDescent="0.35">
      <c r="A603" s="144" t="s">
        <v>171</v>
      </c>
      <c r="B603" s="27">
        <f t="shared" si="224"/>
        <v>7.049598253523616E-3</v>
      </c>
      <c r="C603" s="24">
        <f t="shared" si="224"/>
        <v>2.1679793759122858E-4</v>
      </c>
      <c r="D603" s="25">
        <f t="shared" si="224"/>
        <v>0</v>
      </c>
      <c r="E603" s="25">
        <f t="shared" si="224"/>
        <v>2.3844024714388348E-4</v>
      </c>
      <c r="F603" s="25">
        <f t="shared" si="224"/>
        <v>0</v>
      </c>
      <c r="G603" s="26">
        <f t="shared" si="224"/>
        <v>1.1031504601146882E-2</v>
      </c>
      <c r="H603" s="25">
        <f t="shared" si="224"/>
        <v>1.0881364707670468E-2</v>
      </c>
      <c r="I603" s="25">
        <f t="shared" si="224"/>
        <v>0</v>
      </c>
      <c r="J603" s="25">
        <f t="shared" si="224"/>
        <v>0</v>
      </c>
      <c r="K603" s="25">
        <f t="shared" si="224"/>
        <v>2.9980063059207168E-2</v>
      </c>
      <c r="L603" s="25">
        <f t="shared" si="224"/>
        <v>2.8003619565918864E-2</v>
      </c>
    </row>
    <row r="604" spans="1:12" x14ac:dyDescent="0.35">
      <c r="A604" s="144" t="s">
        <v>172</v>
      </c>
      <c r="B604" s="27">
        <f t="shared" si="224"/>
        <v>1.2435620261239909E-3</v>
      </c>
      <c r="C604" s="24">
        <f t="shared" si="224"/>
        <v>0</v>
      </c>
      <c r="D604" s="25">
        <f t="shared" si="224"/>
        <v>0</v>
      </c>
      <c r="E604" s="25">
        <f t="shared" si="224"/>
        <v>0</v>
      </c>
      <c r="F604" s="25">
        <f t="shared" si="224"/>
        <v>0</v>
      </c>
      <c r="G604" s="26">
        <f t="shared" si="224"/>
        <v>1.9682648831293894E-3</v>
      </c>
      <c r="H604" s="25">
        <f t="shared" si="224"/>
        <v>0</v>
      </c>
      <c r="I604" s="25">
        <f t="shared" si="224"/>
        <v>0</v>
      </c>
      <c r="J604" s="25">
        <f t="shared" si="224"/>
        <v>0</v>
      </c>
      <c r="K604" s="25">
        <f t="shared" si="224"/>
        <v>0</v>
      </c>
      <c r="L604" s="25">
        <f t="shared" si="224"/>
        <v>2.8003619565918864E-2</v>
      </c>
    </row>
    <row r="605" spans="1:12" ht="15" thickBot="1" x14ac:dyDescent="0.4">
      <c r="A605" s="144" t="s">
        <v>173</v>
      </c>
      <c r="B605" s="27">
        <f t="shared" si="224"/>
        <v>6.6204197476991706E-3</v>
      </c>
      <c r="C605" s="24">
        <f t="shared" si="224"/>
        <v>6.5039381277368579E-4</v>
      </c>
      <c r="D605" s="25">
        <f t="shared" si="224"/>
        <v>0</v>
      </c>
      <c r="E605" s="25">
        <f t="shared" si="224"/>
        <v>7.1532074143165053E-4</v>
      </c>
      <c r="F605" s="25">
        <f t="shared" si="224"/>
        <v>0</v>
      </c>
      <c r="G605" s="26">
        <f t="shared" si="224"/>
        <v>1.0099532860700701E-2</v>
      </c>
      <c r="H605" s="25">
        <f t="shared" si="224"/>
        <v>1.067527098809167E-2</v>
      </c>
      <c r="I605" s="25">
        <f t="shared" si="224"/>
        <v>1.1566891478153236E-3</v>
      </c>
      <c r="J605" s="25">
        <f t="shared" si="224"/>
        <v>0</v>
      </c>
      <c r="K605" s="25">
        <f t="shared" si="224"/>
        <v>3.7760065662828315E-3</v>
      </c>
      <c r="L605" s="25">
        <f t="shared" si="224"/>
        <v>2.6344562969502803E-2</v>
      </c>
    </row>
    <row r="606" spans="1:12" ht="15" thickBot="1" x14ac:dyDescent="0.4">
      <c r="A606" s="163" t="s">
        <v>179</v>
      </c>
      <c r="B606" s="105"/>
      <c r="C606" s="102"/>
      <c r="D606" s="103"/>
      <c r="E606" s="103"/>
      <c r="F606" s="103"/>
      <c r="G606" s="102"/>
      <c r="H606" s="103"/>
      <c r="I606" s="103"/>
      <c r="J606" s="103"/>
      <c r="K606" s="103"/>
      <c r="L606" s="104"/>
    </row>
    <row r="607" spans="1:12" x14ac:dyDescent="0.35">
      <c r="A607" s="144" t="s">
        <v>58</v>
      </c>
      <c r="B607" s="27">
        <f t="shared" ref="B607:L612" si="225">B550/B$6</f>
        <v>8.3407919119314458E-2</v>
      </c>
      <c r="C607" s="24">
        <f t="shared" si="225"/>
        <v>6.9011996244367296E-2</v>
      </c>
      <c r="D607" s="25">
        <f t="shared" si="225"/>
        <v>4.0536615992466947E-2</v>
      </c>
      <c r="E607" s="25">
        <f t="shared" si="225"/>
        <v>7.2792970557330611E-2</v>
      </c>
      <c r="F607" s="25">
        <f t="shared" si="225"/>
        <v>0</v>
      </c>
      <c r="G607" s="26">
        <f t="shared" si="225"/>
        <v>9.1797328849889906E-2</v>
      </c>
      <c r="H607" s="25">
        <f t="shared" si="225"/>
        <v>8.7562422279157906E-2</v>
      </c>
      <c r="I607" s="25">
        <f t="shared" si="225"/>
        <v>0.16519107572800218</v>
      </c>
      <c r="J607" s="25">
        <f t="shared" si="225"/>
        <v>1.5164500399119566E-2</v>
      </c>
      <c r="K607" s="25">
        <f t="shared" si="225"/>
        <v>1.5104026265131326E-2</v>
      </c>
      <c r="L607" s="25">
        <f t="shared" si="225"/>
        <v>6.2114114172919108E-2</v>
      </c>
    </row>
    <row r="608" spans="1:12" x14ac:dyDescent="0.35">
      <c r="A608" s="144" t="s">
        <v>169</v>
      </c>
      <c r="B608" s="27">
        <f t="shared" si="225"/>
        <v>1.9281500944419851E-3</v>
      </c>
      <c r="C608" s="24">
        <f t="shared" si="225"/>
        <v>2.1679793759122858E-4</v>
      </c>
      <c r="D608" s="25">
        <f t="shared" si="225"/>
        <v>0</v>
      </c>
      <c r="E608" s="25">
        <f t="shared" si="225"/>
        <v>2.3844024714388348E-4</v>
      </c>
      <c r="F608" s="25">
        <f t="shared" si="225"/>
        <v>0</v>
      </c>
      <c r="G608" s="26">
        <f t="shared" si="225"/>
        <v>2.925463906088012E-3</v>
      </c>
      <c r="H608" s="25">
        <f t="shared" si="225"/>
        <v>0</v>
      </c>
      <c r="I608" s="25">
        <f t="shared" si="225"/>
        <v>1.1566891478153236E-3</v>
      </c>
      <c r="J608" s="25">
        <f t="shared" si="225"/>
        <v>0</v>
      </c>
      <c r="K608" s="25">
        <f t="shared" si="225"/>
        <v>0</v>
      </c>
      <c r="L608" s="25">
        <f t="shared" si="225"/>
        <v>3.9516844454254206E-2</v>
      </c>
    </row>
    <row r="609" spans="1:12" x14ac:dyDescent="0.35">
      <c r="A609" s="144" t="s">
        <v>170</v>
      </c>
      <c r="B609" s="27">
        <f t="shared" si="225"/>
        <v>8.1099523477150895E-3</v>
      </c>
      <c r="C609" s="24">
        <f t="shared" si="225"/>
        <v>1.7919815997163767E-2</v>
      </c>
      <c r="D609" s="25">
        <f t="shared" si="225"/>
        <v>0</v>
      </c>
      <c r="E609" s="25">
        <f t="shared" si="225"/>
        <v>1.9708699273666516E-2</v>
      </c>
      <c r="F609" s="25">
        <f t="shared" si="225"/>
        <v>0</v>
      </c>
      <c r="G609" s="26">
        <f t="shared" si="225"/>
        <v>2.3931196374909255E-3</v>
      </c>
      <c r="H609" s="25">
        <f t="shared" si="225"/>
        <v>4.1218743915759701E-4</v>
      </c>
      <c r="I609" s="25">
        <f t="shared" si="225"/>
        <v>0</v>
      </c>
      <c r="J609" s="25">
        <f t="shared" si="225"/>
        <v>5.0548334663731891E-3</v>
      </c>
      <c r="K609" s="25">
        <f t="shared" si="225"/>
        <v>0</v>
      </c>
      <c r="L609" s="25">
        <f t="shared" si="225"/>
        <v>2.8003619565918864E-2</v>
      </c>
    </row>
    <row r="610" spans="1:12" x14ac:dyDescent="0.35">
      <c r="A610" s="144" t="s">
        <v>171</v>
      </c>
      <c r="B610" s="27">
        <f t="shared" si="225"/>
        <v>1.4207616667058541E-3</v>
      </c>
      <c r="C610" s="24">
        <f t="shared" si="225"/>
        <v>2.1679793759122858E-4</v>
      </c>
      <c r="D610" s="25">
        <f t="shared" si="225"/>
        <v>0</v>
      </c>
      <c r="E610" s="25">
        <f t="shared" si="225"/>
        <v>2.3844024714388348E-4</v>
      </c>
      <c r="F610" s="25">
        <f t="shared" si="225"/>
        <v>0</v>
      </c>
      <c r="G610" s="26">
        <f t="shared" si="225"/>
        <v>2.1223879609290866E-3</v>
      </c>
      <c r="H610" s="25">
        <f t="shared" si="225"/>
        <v>2.060937195787985E-4</v>
      </c>
      <c r="I610" s="25">
        <f t="shared" si="225"/>
        <v>0</v>
      </c>
      <c r="J610" s="25">
        <f t="shared" si="225"/>
        <v>0</v>
      </c>
      <c r="K610" s="25">
        <f t="shared" si="225"/>
        <v>0</v>
      </c>
      <c r="L610" s="25">
        <f t="shared" si="225"/>
        <v>2.8003619565918864E-2</v>
      </c>
    </row>
    <row r="611" spans="1:12" x14ac:dyDescent="0.35">
      <c r="A611" s="144" t="s">
        <v>172</v>
      </c>
      <c r="B611" s="27">
        <f t="shared" si="225"/>
        <v>1.1698879947023718E-3</v>
      </c>
      <c r="C611" s="24">
        <f t="shared" si="225"/>
        <v>0</v>
      </c>
      <c r="D611" s="25">
        <f t="shared" si="225"/>
        <v>0</v>
      </c>
      <c r="E611" s="25">
        <f t="shared" si="225"/>
        <v>0</v>
      </c>
      <c r="F611" s="25">
        <f t="shared" si="225"/>
        <v>0</v>
      </c>
      <c r="G611" s="26">
        <f t="shared" si="225"/>
        <v>1.8516562843672473E-3</v>
      </c>
      <c r="H611" s="25">
        <f t="shared" si="225"/>
        <v>0</v>
      </c>
      <c r="I611" s="25">
        <f t="shared" si="225"/>
        <v>0</v>
      </c>
      <c r="J611" s="25">
        <f t="shared" si="225"/>
        <v>0</v>
      </c>
      <c r="K611" s="25">
        <f t="shared" si="225"/>
        <v>0</v>
      </c>
      <c r="L611" s="25">
        <f t="shared" si="225"/>
        <v>2.6344562969502803E-2</v>
      </c>
    </row>
    <row r="612" spans="1:12" ht="15" thickBot="1" x14ac:dyDescent="0.4">
      <c r="A612" s="144" t="s">
        <v>173</v>
      </c>
      <c r="B612" s="27">
        <f t="shared" si="225"/>
        <v>1.5628566265301969E-3</v>
      </c>
      <c r="C612" s="24">
        <f t="shared" si="225"/>
        <v>8.6719175036491431E-4</v>
      </c>
      <c r="D612" s="25">
        <f t="shared" si="225"/>
        <v>0</v>
      </c>
      <c r="E612" s="25">
        <f t="shared" si="225"/>
        <v>9.5376098857553394E-4</v>
      </c>
      <c r="F612" s="25">
        <f t="shared" si="225"/>
        <v>0</v>
      </c>
      <c r="G612" s="26">
        <f t="shared" si="225"/>
        <v>1.968264883129389E-3</v>
      </c>
      <c r="H612" s="25">
        <f t="shared" si="225"/>
        <v>0</v>
      </c>
      <c r="I612" s="25">
        <f t="shared" si="225"/>
        <v>0</v>
      </c>
      <c r="J612" s="25">
        <f t="shared" si="225"/>
        <v>0</v>
      </c>
      <c r="K612" s="25">
        <f t="shared" si="225"/>
        <v>3.7760065662828315E-3</v>
      </c>
      <c r="L612" s="25">
        <f t="shared" si="225"/>
        <v>2.6344562969502803E-2</v>
      </c>
    </row>
    <row r="613" spans="1:12" ht="15" thickBot="1" x14ac:dyDescent="0.4">
      <c r="A613" s="163" t="s">
        <v>180</v>
      </c>
      <c r="B613" s="105"/>
      <c r="C613" s="102"/>
      <c r="D613" s="103"/>
      <c r="E613" s="103"/>
      <c r="F613" s="103"/>
      <c r="G613" s="102"/>
      <c r="H613" s="103"/>
      <c r="I613" s="103"/>
      <c r="J613" s="103"/>
      <c r="K613" s="103"/>
      <c r="L613" s="104"/>
    </row>
    <row r="614" spans="1:12" x14ac:dyDescent="0.35">
      <c r="A614" s="146" t="s">
        <v>58</v>
      </c>
      <c r="B614" s="27">
        <f t="shared" ref="B614:L619" si="226">B557/B$6</f>
        <v>8.1456266655165505E-2</v>
      </c>
      <c r="C614" s="24">
        <f t="shared" si="226"/>
        <v>6.060881042221572E-2</v>
      </c>
      <c r="D614" s="25">
        <f t="shared" si="226"/>
        <v>1.1744662138702214E-2</v>
      </c>
      <c r="E614" s="25">
        <f t="shared" si="226"/>
        <v>6.575864735029302E-2</v>
      </c>
      <c r="F614" s="25">
        <f t="shared" si="226"/>
        <v>0</v>
      </c>
      <c r="G614" s="26">
        <f t="shared" si="226"/>
        <v>9.3605396412995201E-2</v>
      </c>
      <c r="H614" s="25">
        <f t="shared" si="226"/>
        <v>9.8163293354104328E-2</v>
      </c>
      <c r="I614" s="25">
        <f t="shared" si="226"/>
        <v>0.11826852455524892</v>
      </c>
      <c r="J614" s="25">
        <f t="shared" si="226"/>
        <v>1.5164500399119566E-2</v>
      </c>
      <c r="K614" s="25">
        <f t="shared" si="226"/>
        <v>1.1328019698848496E-2</v>
      </c>
      <c r="L614" s="25">
        <f t="shared" si="226"/>
        <v>6.2114114172919108E-2</v>
      </c>
    </row>
    <row r="615" spans="1:12" x14ac:dyDescent="0.35">
      <c r="A615" s="146" t="s">
        <v>169</v>
      </c>
      <c r="B615" s="27">
        <f t="shared" si="226"/>
        <v>1.4612540211480354E-2</v>
      </c>
      <c r="C615" s="24">
        <f t="shared" si="226"/>
        <v>0</v>
      </c>
      <c r="D615" s="25">
        <f t="shared" si="226"/>
        <v>0</v>
      </c>
      <c r="E615" s="25">
        <f t="shared" si="226"/>
        <v>0</v>
      </c>
      <c r="F615" s="25">
        <f t="shared" si="226"/>
        <v>0</v>
      </c>
      <c r="G615" s="26">
        <f t="shared" si="226"/>
        <v>2.3128195486899726E-2</v>
      </c>
      <c r="H615" s="25">
        <f t="shared" si="226"/>
        <v>1.067527098809167E-2</v>
      </c>
      <c r="I615" s="25">
        <f t="shared" si="226"/>
        <v>9.6670589118306491E-2</v>
      </c>
      <c r="J615" s="25">
        <f t="shared" si="226"/>
        <v>0</v>
      </c>
      <c r="K615" s="25">
        <f t="shared" si="226"/>
        <v>0</v>
      </c>
      <c r="L615" s="25">
        <f t="shared" si="226"/>
        <v>3.9516844454254206E-2</v>
      </c>
    </row>
    <row r="616" spans="1:12" x14ac:dyDescent="0.35">
      <c r="A616" s="146" t="s">
        <v>170</v>
      </c>
      <c r="B616" s="27">
        <f t="shared" si="226"/>
        <v>1.3774624784738227E-2</v>
      </c>
      <c r="C616" s="24">
        <f t="shared" si="226"/>
        <v>1.9605831810060568E-2</v>
      </c>
      <c r="D616" s="25">
        <f t="shared" si="226"/>
        <v>1.1744662138702214E-2</v>
      </c>
      <c r="E616" s="25">
        <f t="shared" si="226"/>
        <v>2.0662460262242048E-2</v>
      </c>
      <c r="F616" s="25">
        <f t="shared" si="226"/>
        <v>0</v>
      </c>
      <c r="G616" s="26">
        <f t="shared" si="226"/>
        <v>1.0376408135525097E-2</v>
      </c>
      <c r="H616" s="25">
        <f t="shared" si="226"/>
        <v>1.1087458427249267E-2</v>
      </c>
      <c r="I616" s="25">
        <f t="shared" si="226"/>
        <v>0</v>
      </c>
      <c r="J616" s="25">
        <f t="shared" si="226"/>
        <v>5.0548334663731891E-3</v>
      </c>
      <c r="K616" s="25">
        <f t="shared" si="226"/>
        <v>0</v>
      </c>
      <c r="L616" s="25">
        <f t="shared" si="226"/>
        <v>2.8003619565918864E-2</v>
      </c>
    </row>
    <row r="617" spans="1:12" x14ac:dyDescent="0.35">
      <c r="A617" s="146" t="s">
        <v>171</v>
      </c>
      <c r="B617" s="27">
        <f t="shared" si="226"/>
        <v>8.7572919957905372E-3</v>
      </c>
      <c r="C617" s="24">
        <f t="shared" si="226"/>
        <v>6.1790466478055094E-3</v>
      </c>
      <c r="D617" s="25">
        <f t="shared" si="226"/>
        <v>0</v>
      </c>
      <c r="E617" s="25">
        <f t="shared" si="226"/>
        <v>6.7958829598937101E-3</v>
      </c>
      <c r="F617" s="25">
        <f t="shared" si="226"/>
        <v>0</v>
      </c>
      <c r="G617" s="26">
        <f t="shared" si="226"/>
        <v>1.0259799536762954E-2</v>
      </c>
      <c r="H617" s="25">
        <f t="shared" si="226"/>
        <v>1.1087458427249267E-2</v>
      </c>
      <c r="I617" s="25">
        <f t="shared" si="226"/>
        <v>0</v>
      </c>
      <c r="J617" s="25">
        <f t="shared" si="226"/>
        <v>0</v>
      </c>
      <c r="K617" s="25">
        <f t="shared" si="226"/>
        <v>3.7760065662828315E-3</v>
      </c>
      <c r="L617" s="25">
        <f t="shared" si="226"/>
        <v>2.6344562969502803E-2</v>
      </c>
    </row>
    <row r="618" spans="1:12" x14ac:dyDescent="0.35">
      <c r="A618" s="146" t="s">
        <v>172</v>
      </c>
      <c r="B618" s="27">
        <f t="shared" si="226"/>
        <v>6.3734277220822942E-3</v>
      </c>
      <c r="C618" s="24">
        <f t="shared" si="226"/>
        <v>4.3359587518245716E-4</v>
      </c>
      <c r="D618" s="25">
        <f t="shared" si="226"/>
        <v>0</v>
      </c>
      <c r="E618" s="25">
        <f t="shared" si="226"/>
        <v>4.7688049428776697E-4</v>
      </c>
      <c r="F618" s="25">
        <f t="shared" si="226"/>
        <v>0</v>
      </c>
      <c r="G618" s="26">
        <f t="shared" si="226"/>
        <v>9.8349447824014197E-3</v>
      </c>
      <c r="H618" s="25">
        <f t="shared" si="226"/>
        <v>1.067527098809167E-2</v>
      </c>
      <c r="I618" s="25">
        <f t="shared" si="226"/>
        <v>0</v>
      </c>
      <c r="J618" s="25">
        <f t="shared" si="226"/>
        <v>0</v>
      </c>
      <c r="K618" s="25">
        <f t="shared" si="226"/>
        <v>0</v>
      </c>
      <c r="L618" s="25">
        <f t="shared" si="226"/>
        <v>2.6344562969502803E-2</v>
      </c>
    </row>
    <row r="619" spans="1:12" x14ac:dyDescent="0.35">
      <c r="A619" s="152" t="s">
        <v>173</v>
      </c>
      <c r="B619" s="28">
        <f t="shared" si="226"/>
        <v>6.6865725144705191E-3</v>
      </c>
      <c r="C619" s="29">
        <f t="shared" si="226"/>
        <v>1.0839896879561428E-3</v>
      </c>
      <c r="D619" s="30">
        <f t="shared" si="226"/>
        <v>0</v>
      </c>
      <c r="E619" s="30">
        <f t="shared" si="226"/>
        <v>1.1922012357194174E-3</v>
      </c>
      <c r="F619" s="30">
        <f t="shared" si="226"/>
        <v>0</v>
      </c>
      <c r="G619" s="31">
        <f t="shared" si="226"/>
        <v>9.9515533811635609E-3</v>
      </c>
      <c r="H619" s="30">
        <f t="shared" si="226"/>
        <v>1.067527098809167E-2</v>
      </c>
      <c r="I619" s="30">
        <f t="shared" si="226"/>
        <v>0</v>
      </c>
      <c r="J619" s="30">
        <f t="shared" si="226"/>
        <v>0</v>
      </c>
      <c r="K619" s="30">
        <f t="shared" si="226"/>
        <v>3.7760065662828315E-3</v>
      </c>
      <c r="L619" s="30">
        <f t="shared" si="226"/>
        <v>2.6344562969502803E-2</v>
      </c>
    </row>
    <row r="620" spans="1:12" x14ac:dyDescent="0.35">
      <c r="A620" s="144"/>
      <c r="B620" s="43"/>
    </row>
    <row r="621" spans="1:12" x14ac:dyDescent="0.35">
      <c r="A621" s="144"/>
      <c r="B621" s="43"/>
    </row>
    <row r="622" spans="1:12" ht="18.5" thickBot="1" x14ac:dyDescent="0.4">
      <c r="A622" s="193" t="s">
        <v>181</v>
      </c>
      <c r="B622" s="194"/>
      <c r="C622" s="194"/>
      <c r="D622" s="194"/>
      <c r="E622" s="194"/>
      <c r="F622" s="194"/>
      <c r="G622" s="194"/>
      <c r="H622" s="194"/>
      <c r="I622" s="194"/>
      <c r="J622" s="194"/>
      <c r="K622" s="194"/>
      <c r="L622" s="194"/>
    </row>
    <row r="623" spans="1:12" ht="32" thickBot="1" x14ac:dyDescent="0.4">
      <c r="A623" s="138"/>
      <c r="B623" s="7" t="s">
        <v>1</v>
      </c>
      <c r="C623" s="8" t="s">
        <v>315</v>
      </c>
      <c r="D623" s="9" t="s">
        <v>316</v>
      </c>
      <c r="E623" s="9" t="s">
        <v>317</v>
      </c>
      <c r="F623" s="9" t="s">
        <v>318</v>
      </c>
      <c r="G623" s="10" t="s">
        <v>319</v>
      </c>
      <c r="H623" s="11" t="s">
        <v>320</v>
      </c>
      <c r="I623" s="11" t="s">
        <v>321</v>
      </c>
      <c r="J623" s="11" t="s">
        <v>322</v>
      </c>
      <c r="K623" s="11" t="s">
        <v>323</v>
      </c>
      <c r="L623" s="11" t="s">
        <v>324</v>
      </c>
    </row>
    <row r="624" spans="1:12" ht="16" thickBot="1" x14ac:dyDescent="0.4">
      <c r="A624" s="52" t="s">
        <v>3</v>
      </c>
      <c r="B624" s="36"/>
      <c r="C624" s="36"/>
      <c r="D624" s="73"/>
      <c r="E624" s="73"/>
      <c r="F624" s="73"/>
      <c r="G624" s="74"/>
      <c r="H624" s="73"/>
      <c r="I624" s="73"/>
      <c r="J624" s="73"/>
      <c r="K624" s="73"/>
      <c r="L624" s="75"/>
    </row>
    <row r="625" spans="1:12" x14ac:dyDescent="0.35">
      <c r="A625" s="3" t="s">
        <v>168</v>
      </c>
      <c r="B625" s="18">
        <v>1363.9171899999999</v>
      </c>
      <c r="C625" s="19">
        <f t="shared" ref="C625:C632" si="227">SUM(D625:F625)</f>
        <v>427.19744599999996</v>
      </c>
      <c r="D625" s="20">
        <v>10.629849999999999</v>
      </c>
      <c r="E625" s="20">
        <v>416.56759599999998</v>
      </c>
      <c r="F625" s="20"/>
      <c r="G625" s="21">
        <f t="shared" ref="G625:G632" si="228">SUM(H625:L625)</f>
        <v>936.71964400000024</v>
      </c>
      <c r="H625" s="20">
        <v>764.11602800000014</v>
      </c>
      <c r="I625" s="20">
        <v>50.203086000000006</v>
      </c>
      <c r="J625" s="20">
        <v>5.1952299999999996</v>
      </c>
      <c r="K625" s="20">
        <v>58.602649999999997</v>
      </c>
      <c r="L625" s="20">
        <v>58.602649999999997</v>
      </c>
    </row>
    <row r="626" spans="1:12" x14ac:dyDescent="0.35">
      <c r="A626" s="3" t="s">
        <v>174</v>
      </c>
      <c r="B626" s="18">
        <v>1462.4419</v>
      </c>
      <c r="C626" s="19">
        <f t="shared" si="227"/>
        <v>410.24356899999998</v>
      </c>
      <c r="D626" s="20">
        <v>20.744074999999999</v>
      </c>
      <c r="E626" s="20">
        <v>389.49949399999997</v>
      </c>
      <c r="F626" s="20"/>
      <c r="G626" s="21">
        <f t="shared" si="228"/>
        <v>1052.1982909999999</v>
      </c>
      <c r="H626" s="20">
        <v>677.128827</v>
      </c>
      <c r="I626" s="20">
        <v>280.25704400000001</v>
      </c>
      <c r="J626" s="20">
        <v>5.1952299999999996</v>
      </c>
      <c r="K626" s="20">
        <v>31.014540000000004</v>
      </c>
      <c r="L626" s="20">
        <v>58.602649999999997</v>
      </c>
    </row>
    <row r="627" spans="1:12" x14ac:dyDescent="0.35">
      <c r="A627" s="3" t="s">
        <v>175</v>
      </c>
      <c r="B627" s="18">
        <v>2094.4065999999998</v>
      </c>
      <c r="C627" s="19">
        <f t="shared" si="227"/>
        <v>1181.7276200000001</v>
      </c>
      <c r="D627" s="20">
        <v>205.60771</v>
      </c>
      <c r="E627" s="20">
        <v>976.11991</v>
      </c>
      <c r="F627" s="20"/>
      <c r="G627" s="21">
        <f t="shared" si="228"/>
        <v>912.67874700000004</v>
      </c>
      <c r="H627" s="20">
        <v>785.95525700000019</v>
      </c>
      <c r="I627" s="20">
        <v>16.482220000000002</v>
      </c>
      <c r="J627" s="20">
        <v>7.7928449999999998</v>
      </c>
      <c r="K627" s="20">
        <v>25.819310000000002</v>
      </c>
      <c r="L627" s="20">
        <v>76.629114999999999</v>
      </c>
    </row>
    <row r="628" spans="1:12" x14ac:dyDescent="0.35">
      <c r="A628" s="3" t="s">
        <v>176</v>
      </c>
      <c r="B628" s="18">
        <v>70.4387708</v>
      </c>
      <c r="C628" s="19">
        <f t="shared" si="227"/>
        <v>5.628876</v>
      </c>
      <c r="D628" s="20"/>
      <c r="E628" s="20">
        <v>5.628876</v>
      </c>
      <c r="F628" s="20"/>
      <c r="G628" s="21">
        <f t="shared" si="228"/>
        <v>64.809888999999998</v>
      </c>
      <c r="H628" s="20">
        <v>8.1060249999999989</v>
      </c>
      <c r="I628" s="20">
        <v>3.2964440000000002</v>
      </c>
      <c r="J628" s="20"/>
      <c r="K628" s="20"/>
      <c r="L628" s="20">
        <v>53.407420000000002</v>
      </c>
    </row>
    <row r="629" spans="1:12" x14ac:dyDescent="0.35">
      <c r="A629" s="3" t="s">
        <v>177</v>
      </c>
      <c r="B629" s="18">
        <v>378.60001799999998</v>
      </c>
      <c r="C629" s="19">
        <f t="shared" si="227"/>
        <v>8.4433140000000009</v>
      </c>
      <c r="D629" s="20"/>
      <c r="E629" s="20">
        <v>8.4433140000000009</v>
      </c>
      <c r="F629" s="20"/>
      <c r="G629" s="21">
        <f t="shared" si="228"/>
        <v>370.156724</v>
      </c>
      <c r="H629" s="20"/>
      <c r="I629" s="20">
        <v>275.50114400000001</v>
      </c>
      <c r="J629" s="20"/>
      <c r="K629" s="20"/>
      <c r="L629" s="20">
        <v>94.655579999999986</v>
      </c>
    </row>
    <row r="630" spans="1:12" x14ac:dyDescent="0.35">
      <c r="A630" s="3" t="s">
        <v>178</v>
      </c>
      <c r="B630" s="18">
        <v>298.24081200000001</v>
      </c>
      <c r="C630" s="19">
        <f t="shared" si="227"/>
        <v>2.814438</v>
      </c>
      <c r="D630" s="20"/>
      <c r="E630" s="20">
        <v>2.814438</v>
      </c>
      <c r="F630" s="20"/>
      <c r="G630" s="21">
        <f t="shared" si="228"/>
        <v>295.42639500000001</v>
      </c>
      <c r="H630" s="20"/>
      <c r="I630" s="20">
        <v>272.2047</v>
      </c>
      <c r="J630" s="20"/>
      <c r="K630" s="20">
        <v>20.624079999999999</v>
      </c>
      <c r="L630" s="20">
        <v>2.5976149999999998</v>
      </c>
    </row>
    <row r="631" spans="1:12" x14ac:dyDescent="0.35">
      <c r="A631" s="3" t="s">
        <v>182</v>
      </c>
      <c r="B631" s="18">
        <v>274.85576500000002</v>
      </c>
      <c r="C631" s="19">
        <f t="shared" si="227"/>
        <v>32.696978000000001</v>
      </c>
      <c r="D631" s="20"/>
      <c r="E631" s="20">
        <v>32.696978000000001</v>
      </c>
      <c r="F631" s="20"/>
      <c r="G631" s="21">
        <f t="shared" si="228"/>
        <v>242.15880000000001</v>
      </c>
      <c r="H631" s="20">
        <v>242.15880000000001</v>
      </c>
      <c r="I631" s="20"/>
      <c r="J631" s="20"/>
      <c r="K631" s="20"/>
      <c r="L631" s="20"/>
    </row>
    <row r="632" spans="1:12" ht="15" thickBot="1" x14ac:dyDescent="0.4">
      <c r="A632" s="3" t="s">
        <v>180</v>
      </c>
      <c r="B632" s="18">
        <v>115.412915</v>
      </c>
      <c r="C632" s="19">
        <f t="shared" si="227"/>
        <v>115.41291299999999</v>
      </c>
      <c r="D632" s="20">
        <v>5.3149249999999997</v>
      </c>
      <c r="E632" s="20">
        <v>110.09798799999999</v>
      </c>
      <c r="F632" s="20"/>
      <c r="G632" s="21">
        <f t="shared" si="228"/>
        <v>0</v>
      </c>
      <c r="H632" s="20"/>
      <c r="I632" s="20"/>
      <c r="J632" s="20"/>
      <c r="K632" s="20"/>
      <c r="L632" s="20"/>
    </row>
    <row r="633" spans="1:12" ht="16" thickBot="1" x14ac:dyDescent="0.4">
      <c r="A633" s="52" t="s">
        <v>331</v>
      </c>
      <c r="B633" s="36"/>
      <c r="C633" s="36"/>
      <c r="D633" s="36"/>
      <c r="E633" s="36"/>
      <c r="F633" s="36"/>
      <c r="G633" s="36"/>
      <c r="H633" s="36"/>
      <c r="I633" s="36"/>
      <c r="J633" s="36"/>
      <c r="K633" s="36"/>
      <c r="L633" s="36"/>
    </row>
    <row r="634" spans="1:12" x14ac:dyDescent="0.35">
      <c r="A634" s="3" t="s">
        <v>168</v>
      </c>
      <c r="B634" s="27">
        <f>B625/B$497</f>
        <v>0.22440736759932525</v>
      </c>
      <c r="C634" s="24">
        <f t="shared" ref="C634:L634" si="229">C625/C$497</f>
        <v>0.1953367011847271</v>
      </c>
      <c r="D634" s="25">
        <f t="shared" si="229"/>
        <v>4.3871233250597996E-2</v>
      </c>
      <c r="E634" s="25">
        <f t="shared" si="229"/>
        <v>0.21420844482659615</v>
      </c>
      <c r="F634" s="25"/>
      <c r="G634" s="26">
        <f t="shared" si="229"/>
        <v>0.24074730973701711</v>
      </c>
      <c r="H634" s="25">
        <f t="shared" si="229"/>
        <v>0.30699665684756849</v>
      </c>
      <c r="I634" s="25">
        <f t="shared" si="229"/>
        <v>5.5908891387965308E-2</v>
      </c>
      <c r="J634" s="25">
        <f t="shared" si="229"/>
        <v>0.2857142441108998</v>
      </c>
      <c r="K634" s="25">
        <f t="shared" si="229"/>
        <v>0.42264110689622419</v>
      </c>
      <c r="L634" s="25">
        <f t="shared" si="229"/>
        <v>0.16883863651150757</v>
      </c>
    </row>
    <row r="635" spans="1:12" x14ac:dyDescent="0.35">
      <c r="A635" s="3" t="s">
        <v>174</v>
      </c>
      <c r="B635" s="27">
        <f t="shared" ref="B635:B641" si="230">B626/B$497</f>
        <v>0.24061778783355292</v>
      </c>
      <c r="C635" s="24">
        <f t="shared" ref="C635:L635" si="231">C626/C$497</f>
        <v>0.1875845143763078</v>
      </c>
      <c r="D635" s="25">
        <f t="shared" si="231"/>
        <v>8.5614392761224165E-2</v>
      </c>
      <c r="E635" s="25">
        <f t="shared" si="231"/>
        <v>0.20028941682368906</v>
      </c>
      <c r="F635" s="25"/>
      <c r="G635" s="26">
        <f t="shared" si="231"/>
        <v>0.27042659934666319</v>
      </c>
      <c r="H635" s="25">
        <f t="shared" si="231"/>
        <v>0.2720480640724311</v>
      </c>
      <c r="I635" s="25">
        <f t="shared" si="231"/>
        <v>0.3121095112302103</v>
      </c>
      <c r="J635" s="25">
        <f t="shared" si="231"/>
        <v>0.2857142441108998</v>
      </c>
      <c r="K635" s="25">
        <f t="shared" si="231"/>
        <v>0.22367622480343849</v>
      </c>
      <c r="L635" s="25">
        <f t="shared" si="231"/>
        <v>0.16883863651150757</v>
      </c>
    </row>
    <row r="636" spans="1:12" x14ac:dyDescent="0.35">
      <c r="A636" s="3" t="s">
        <v>175</v>
      </c>
      <c r="B636" s="27">
        <f t="shared" si="230"/>
        <v>0.34459590012840363</v>
      </c>
      <c r="C636" s="24">
        <f t="shared" ref="C636:L636" si="232">C627/C$497</f>
        <v>0.54034680485818909</v>
      </c>
      <c r="D636" s="25">
        <f>D627/D$497</f>
        <v>0.84857865384095832</v>
      </c>
      <c r="E636" s="25">
        <f t="shared" si="232"/>
        <v>0.50194285367644631</v>
      </c>
      <c r="F636" s="25"/>
      <c r="G636" s="26">
        <f t="shared" si="232"/>
        <v>0.23456853328721441</v>
      </c>
      <c r="H636" s="25">
        <f t="shared" si="232"/>
        <v>0.31577093986931987</v>
      </c>
      <c r="I636" s="25">
        <f t="shared" si="232"/>
        <v>1.8355498062659924E-2</v>
      </c>
      <c r="J636" s="25">
        <f t="shared" si="232"/>
        <v>0.42857136616634972</v>
      </c>
      <c r="K636" s="25">
        <f t="shared" si="232"/>
        <v>0.18620833286031865</v>
      </c>
      <c r="L636" s="25">
        <f t="shared" si="232"/>
        <v>0.22077423621087977</v>
      </c>
    </row>
    <row r="637" spans="1:12" x14ac:dyDescent="0.35">
      <c r="A637" s="3" t="s">
        <v>176</v>
      </c>
      <c r="B637" s="27">
        <f t="shared" si="230"/>
        <v>1.1589397984022929E-2</v>
      </c>
      <c r="C637" s="24">
        <f t="shared" ref="C637:L637" si="233">C628/C$497</f>
        <v>2.5738123659519302E-3</v>
      </c>
      <c r="D637" s="25">
        <f t="shared" si="233"/>
        <v>0</v>
      </c>
      <c r="E637" s="25">
        <f t="shared" si="233"/>
        <v>2.8944948806861859E-3</v>
      </c>
      <c r="F637" s="25"/>
      <c r="G637" s="26">
        <f t="shared" si="233"/>
        <v>1.6656858347154184E-2</v>
      </c>
      <c r="H637" s="25">
        <f t="shared" si="233"/>
        <v>3.2567339044520219E-3</v>
      </c>
      <c r="I637" s="25">
        <f t="shared" si="233"/>
        <v>3.6710996125319845E-3</v>
      </c>
      <c r="J637" s="25">
        <f t="shared" si="233"/>
        <v>0</v>
      </c>
      <c r="K637" s="25">
        <f t="shared" si="233"/>
        <v>0</v>
      </c>
      <c r="L637" s="25">
        <f t="shared" si="233"/>
        <v>0.15387078864859219</v>
      </c>
    </row>
    <row r="638" spans="1:12" x14ac:dyDescent="0.35">
      <c r="A638" s="3" t="s">
        <v>177</v>
      </c>
      <c r="B638" s="27">
        <f t="shared" si="230"/>
        <v>6.2291636204421734E-2</v>
      </c>
      <c r="C638" s="24">
        <f t="shared" ref="C638:L638" si="234">C629/C$497</f>
        <v>3.8607185489278962E-3</v>
      </c>
      <c r="D638" s="25">
        <f t="shared" si="234"/>
        <v>0</v>
      </c>
      <c r="E638" s="25">
        <f t="shared" si="234"/>
        <v>4.3417423210292795E-3</v>
      </c>
      <c r="F638" s="25"/>
      <c r="G638" s="26">
        <f t="shared" si="234"/>
        <v>9.5134372439901069E-2</v>
      </c>
      <c r="H638" s="25">
        <f t="shared" si="234"/>
        <v>0</v>
      </c>
      <c r="I638" s="25">
        <f t="shared" si="234"/>
        <v>0.30681308191205992</v>
      </c>
      <c r="J638" s="25">
        <f t="shared" si="234"/>
        <v>0</v>
      </c>
      <c r="K638" s="25">
        <f t="shared" si="234"/>
        <v>0</v>
      </c>
      <c r="L638" s="25">
        <f t="shared" si="234"/>
        <v>0.27270983591025194</v>
      </c>
    </row>
    <row r="639" spans="1:12" x14ac:dyDescent="0.35">
      <c r="A639" s="3" t="s">
        <v>178</v>
      </c>
      <c r="B639" s="27">
        <f t="shared" si="230"/>
        <v>4.9070013943885597E-2</v>
      </c>
      <c r="C639" s="24">
        <f t="shared" ref="C639:L639" si="235">C630/C$497</f>
        <v>1.2869061829759651E-3</v>
      </c>
      <c r="D639" s="25">
        <f t="shared" si="235"/>
        <v>0</v>
      </c>
      <c r="E639" s="25">
        <f t="shared" si="235"/>
        <v>1.447247440343093E-3</v>
      </c>
      <c r="F639" s="25"/>
      <c r="G639" s="26">
        <f t="shared" si="235"/>
        <v>7.5927851280927494E-2</v>
      </c>
      <c r="H639" s="25">
        <f t="shared" si="235"/>
        <v>0</v>
      </c>
      <c r="I639" s="25">
        <f t="shared" si="235"/>
        <v>0.30314198229952793</v>
      </c>
      <c r="J639" s="25">
        <f t="shared" si="235"/>
        <v>0</v>
      </c>
      <c r="K639" s="25">
        <f t="shared" si="235"/>
        <v>0.14874044091719879</v>
      </c>
      <c r="L639" s="25">
        <f t="shared" si="235"/>
        <v>7.4839239314577035E-3</v>
      </c>
    </row>
    <row r="640" spans="1:12" x14ac:dyDescent="0.35">
      <c r="A640" s="3" t="s">
        <v>182</v>
      </c>
      <c r="B640" s="27">
        <f t="shared" si="230"/>
        <v>4.522243662985783E-2</v>
      </c>
      <c r="C640" s="24">
        <f t="shared" ref="C640:L640" si="236">C631/C$497</f>
        <v>1.4950744394734974E-2</v>
      </c>
      <c r="D640" s="25">
        <f t="shared" si="236"/>
        <v>0</v>
      </c>
      <c r="E640" s="25">
        <f t="shared" si="236"/>
        <v>1.6813522883593252E-2</v>
      </c>
      <c r="F640" s="25"/>
      <c r="G640" s="26">
        <f t="shared" si="236"/>
        <v>6.2237490163219389E-2</v>
      </c>
      <c r="H640" s="25">
        <f t="shared" si="236"/>
        <v>9.7291431277527082E-2</v>
      </c>
      <c r="I640" s="25">
        <f t="shared" si="236"/>
        <v>0</v>
      </c>
      <c r="J640" s="25">
        <f t="shared" si="236"/>
        <v>0</v>
      </c>
      <c r="K640" s="25">
        <f t="shared" si="236"/>
        <v>0</v>
      </c>
      <c r="L640" s="25">
        <f t="shared" si="236"/>
        <v>0</v>
      </c>
    </row>
    <row r="641" spans="1:12" x14ac:dyDescent="0.35">
      <c r="A641" s="4" t="s">
        <v>180</v>
      </c>
      <c r="B641" s="28">
        <f t="shared" si="230"/>
        <v>1.8989062262727754E-2</v>
      </c>
      <c r="C641" s="29">
        <f t="shared" ref="C641:L641" si="237">C632/C$497</f>
        <v>5.2772735208580591E-2</v>
      </c>
      <c r="D641" s="30">
        <f t="shared" si="237"/>
        <v>2.1935616625298998E-2</v>
      </c>
      <c r="E641" s="30">
        <f t="shared" si="237"/>
        <v>5.6614866385375884E-2</v>
      </c>
      <c r="F641" s="30"/>
      <c r="G641" s="31">
        <f t="shared" si="237"/>
        <v>0</v>
      </c>
      <c r="H641" s="30">
        <f t="shared" si="237"/>
        <v>0</v>
      </c>
      <c r="I641" s="30">
        <f t="shared" si="237"/>
        <v>0</v>
      </c>
      <c r="J641" s="30">
        <f t="shared" si="237"/>
        <v>0</v>
      </c>
      <c r="K641" s="30">
        <f t="shared" si="237"/>
        <v>0</v>
      </c>
      <c r="L641" s="30">
        <f t="shared" si="237"/>
        <v>0</v>
      </c>
    </row>
    <row r="642" spans="1:12" x14ac:dyDescent="0.35">
      <c r="A642" s="144"/>
      <c r="B642" s="43"/>
    </row>
    <row r="643" spans="1:12" x14ac:dyDescent="0.35">
      <c r="A643" s="144"/>
      <c r="B643" s="43"/>
    </row>
    <row r="644" spans="1:12" ht="18.5" thickBot="1" x14ac:dyDescent="0.4">
      <c r="A644" s="193" t="s">
        <v>183</v>
      </c>
      <c r="B644" s="194"/>
      <c r="C644" s="194"/>
      <c r="D644" s="194"/>
      <c r="E644" s="194"/>
      <c r="F644" s="194"/>
      <c r="G644" s="194"/>
      <c r="H644" s="194"/>
      <c r="I644" s="194"/>
      <c r="J644" s="194"/>
      <c r="K644" s="194"/>
      <c r="L644" s="194"/>
    </row>
    <row r="645" spans="1:12" ht="32" thickBot="1" x14ac:dyDescent="0.4">
      <c r="A645" s="138"/>
      <c r="B645" s="7" t="s">
        <v>1</v>
      </c>
      <c r="C645" s="8" t="s">
        <v>315</v>
      </c>
      <c r="D645" s="9" t="s">
        <v>316</v>
      </c>
      <c r="E645" s="9" t="s">
        <v>317</v>
      </c>
      <c r="F645" s="9" t="s">
        <v>318</v>
      </c>
      <c r="G645" s="10" t="s">
        <v>319</v>
      </c>
      <c r="H645" s="11" t="s">
        <v>320</v>
      </c>
      <c r="I645" s="11" t="s">
        <v>321</v>
      </c>
      <c r="J645" s="11" t="s">
        <v>322</v>
      </c>
      <c r="K645" s="11" t="s">
        <v>323</v>
      </c>
      <c r="L645" s="11" t="s">
        <v>324</v>
      </c>
    </row>
    <row r="646" spans="1:12" ht="16" thickBot="1" x14ac:dyDescent="0.4">
      <c r="A646" s="13" t="s">
        <v>86</v>
      </c>
      <c r="B646" s="14"/>
      <c r="C646" s="15"/>
      <c r="D646" s="112"/>
      <c r="E646" s="112"/>
      <c r="F646" s="112"/>
      <c r="G646" s="113"/>
      <c r="H646" s="112"/>
      <c r="I646" s="112"/>
      <c r="J646" s="112"/>
      <c r="K646" s="112"/>
      <c r="L646" s="114"/>
    </row>
    <row r="647" spans="1:12" ht="15" thickBot="1" x14ac:dyDescent="0.4">
      <c r="A647" s="160" t="s">
        <v>184</v>
      </c>
      <c r="B647" s="77"/>
      <c r="C647" s="87"/>
      <c r="D647" s="88"/>
      <c r="E647" s="88"/>
      <c r="F647" s="88"/>
      <c r="G647" s="87"/>
      <c r="H647" s="88"/>
      <c r="I647" s="88"/>
      <c r="J647" s="88"/>
      <c r="K647" s="88"/>
      <c r="L647" s="89"/>
    </row>
    <row r="648" spans="1:12" ht="15" thickBot="1" x14ac:dyDescent="0.4">
      <c r="A648" s="146" t="s">
        <v>185</v>
      </c>
      <c r="B648" s="18">
        <v>11546.56640625</v>
      </c>
      <c r="C648" s="19">
        <f t="shared" ref="C648" si="238">SUM(D648:F648)</f>
        <v>4674.0862830000033</v>
      </c>
      <c r="D648" s="20">
        <v>505.33719500000012</v>
      </c>
      <c r="E648" s="20">
        <v>3921.8304680000028</v>
      </c>
      <c r="F648" s="20">
        <v>246.91862</v>
      </c>
      <c r="G648" s="21">
        <f t="shared" ref="G648:G662" si="239">SUM(H648:L648)</f>
        <v>6872.4788970000027</v>
      </c>
      <c r="H648" s="20">
        <v>4883.3520350000026</v>
      </c>
      <c r="I648" s="20">
        <v>663.48402199999964</v>
      </c>
      <c r="J648" s="20">
        <v>64.783534999999972</v>
      </c>
      <c r="K648" s="20">
        <v>469.72790000000037</v>
      </c>
      <c r="L648" s="20">
        <v>791.1314050000002</v>
      </c>
    </row>
    <row r="649" spans="1:12" ht="15" thickBot="1" x14ac:dyDescent="0.4">
      <c r="A649" s="160" t="s">
        <v>186</v>
      </c>
      <c r="B649" s="90"/>
      <c r="C649" s="91"/>
      <c r="D649" s="92"/>
      <c r="E649" s="92"/>
      <c r="F649" s="92"/>
      <c r="G649" s="115"/>
      <c r="H649" s="116"/>
      <c r="I649" s="116"/>
      <c r="J649" s="116"/>
      <c r="K649" s="116"/>
      <c r="L649" s="93"/>
    </row>
    <row r="650" spans="1:12" x14ac:dyDescent="0.35">
      <c r="A650" s="146" t="s">
        <v>174</v>
      </c>
      <c r="B650" s="18">
        <v>13005.923828125</v>
      </c>
      <c r="C650" s="19">
        <f t="shared" ref="C650:C654" si="240">SUM(D650:F650)</f>
        <v>5592.9970770000027</v>
      </c>
      <c r="D650" s="20">
        <v>344.11056500000001</v>
      </c>
      <c r="E650" s="20">
        <v>5219.343810000003</v>
      </c>
      <c r="F650" s="20">
        <v>29.542701999999998</v>
      </c>
      <c r="G650" s="21">
        <f t="shared" si="239"/>
        <v>7412.9253190000009</v>
      </c>
      <c r="H650" s="20">
        <v>5446.9705790000016</v>
      </c>
      <c r="I650" s="20">
        <v>813.31310999999926</v>
      </c>
      <c r="J650" s="20">
        <v>54.393074999999982</v>
      </c>
      <c r="K650" s="20">
        <v>357.27398000000028</v>
      </c>
      <c r="L650" s="20">
        <v>740.9745750000003</v>
      </c>
    </row>
    <row r="651" spans="1:12" x14ac:dyDescent="0.35">
      <c r="A651" s="146" t="s">
        <v>187</v>
      </c>
      <c r="B651" s="18">
        <v>16943.236328125</v>
      </c>
      <c r="C651" s="19">
        <f t="shared" si="240"/>
        <v>6071.583610000007</v>
      </c>
      <c r="D651" s="20">
        <v>376.72560999999996</v>
      </c>
      <c r="E651" s="20">
        <v>5654.9505900000067</v>
      </c>
      <c r="F651" s="20">
        <v>39.907409999999999</v>
      </c>
      <c r="G651" s="21">
        <f t="shared" si="239"/>
        <v>10871.651768000003</v>
      </c>
      <c r="H651" s="20">
        <v>7798.1023920000025</v>
      </c>
      <c r="I651" s="20">
        <v>1506.8189159999997</v>
      </c>
      <c r="J651" s="20">
        <v>166.5599849999999</v>
      </c>
      <c r="K651" s="20">
        <v>418.6310850000005</v>
      </c>
      <c r="L651" s="20">
        <v>981.53939000000025</v>
      </c>
    </row>
    <row r="652" spans="1:12" x14ac:dyDescent="0.35">
      <c r="A652" s="146" t="s">
        <v>188</v>
      </c>
      <c r="B652" s="18">
        <v>11393.09765625</v>
      </c>
      <c r="C652" s="19">
        <f t="shared" si="240"/>
        <v>3797.985313000002</v>
      </c>
      <c r="D652" s="20">
        <v>262.52501000000001</v>
      </c>
      <c r="E652" s="20">
        <v>3500.703292000002</v>
      </c>
      <c r="F652" s="20">
        <v>34.757010999999999</v>
      </c>
      <c r="G652" s="21">
        <f t="shared" si="239"/>
        <v>7595.111218</v>
      </c>
      <c r="H652" s="20">
        <v>5658.4079180000017</v>
      </c>
      <c r="I652" s="20">
        <v>979.29891999999847</v>
      </c>
      <c r="J652" s="20">
        <v>94.969260000000048</v>
      </c>
      <c r="K652" s="20">
        <v>425.43827500000032</v>
      </c>
      <c r="L652" s="20">
        <v>436.99684500000012</v>
      </c>
    </row>
    <row r="653" spans="1:12" x14ac:dyDescent="0.35">
      <c r="A653" s="146" t="s">
        <v>176</v>
      </c>
      <c r="B653" s="18">
        <v>7608.28759765625</v>
      </c>
      <c r="C653" s="19">
        <f t="shared" si="240"/>
        <v>2551.7849320000018</v>
      </c>
      <c r="D653" s="20">
        <v>259.99808000000002</v>
      </c>
      <c r="E653" s="20">
        <v>2262.3080600000021</v>
      </c>
      <c r="F653" s="20">
        <v>29.478791999999999</v>
      </c>
      <c r="G653" s="21">
        <f t="shared" si="239"/>
        <v>5056.5024430000012</v>
      </c>
      <c r="H653" s="20">
        <v>3945.3287480000013</v>
      </c>
      <c r="I653" s="20">
        <v>604.85105999999973</v>
      </c>
      <c r="J653" s="20">
        <v>69.821924999999993</v>
      </c>
      <c r="K653" s="20">
        <v>167.51896999999985</v>
      </c>
      <c r="L653" s="20">
        <v>268.98174</v>
      </c>
    </row>
    <row r="654" spans="1:12" ht="15" thickBot="1" x14ac:dyDescent="0.4">
      <c r="A654" s="146" t="s">
        <v>189</v>
      </c>
      <c r="B654" s="18">
        <v>3929.056884765625</v>
      </c>
      <c r="C654" s="19">
        <f t="shared" si="240"/>
        <v>1461.8938350000001</v>
      </c>
      <c r="D654" s="20">
        <v>91.184155000000004</v>
      </c>
      <c r="E654" s="20">
        <v>1362.7026340000002</v>
      </c>
      <c r="F654" s="20">
        <v>8.007045999999999</v>
      </c>
      <c r="G654" s="21">
        <f t="shared" si="239"/>
        <v>2467.1627920000001</v>
      </c>
      <c r="H654" s="20">
        <v>1526.7784100000003</v>
      </c>
      <c r="I654" s="20">
        <v>592.01907199999994</v>
      </c>
      <c r="J654" s="20">
        <v>7.7928449999999998</v>
      </c>
      <c r="K654" s="20">
        <v>108.08750500000004</v>
      </c>
      <c r="L654" s="20">
        <v>232.48495999999994</v>
      </c>
    </row>
    <row r="655" spans="1:12" ht="15" thickBot="1" x14ac:dyDescent="0.4">
      <c r="A655" s="160" t="s">
        <v>190</v>
      </c>
      <c r="B655" s="90"/>
      <c r="C655" s="91"/>
      <c r="D655" s="92"/>
      <c r="E655" s="92"/>
      <c r="F655" s="92"/>
      <c r="G655" s="115"/>
      <c r="H655" s="92"/>
      <c r="I655" s="92"/>
      <c r="J655" s="92"/>
      <c r="K655" s="92"/>
      <c r="L655" s="93"/>
    </row>
    <row r="656" spans="1:12" x14ac:dyDescent="0.35">
      <c r="A656" s="146" t="s">
        <v>191</v>
      </c>
      <c r="B656" s="18">
        <v>3960.99462890625</v>
      </c>
      <c r="C656" s="19">
        <f t="shared" ref="C656:C658" si="241">SUM(D656:F656)</f>
        <v>1056.835583</v>
      </c>
      <c r="D656" s="20">
        <v>42.624335000000002</v>
      </c>
      <c r="E656" s="20">
        <v>997.64655600000015</v>
      </c>
      <c r="F656" s="20">
        <v>16.564692000000001</v>
      </c>
      <c r="G656" s="21">
        <f t="shared" si="239"/>
        <v>2904.1588520000005</v>
      </c>
      <c r="H656" s="20">
        <v>2430.0889090000001</v>
      </c>
      <c r="I656" s="20">
        <v>56.039548000000011</v>
      </c>
      <c r="J656" s="20">
        <v>12.988074999999998</v>
      </c>
      <c r="K656" s="20">
        <v>223.36716499999991</v>
      </c>
      <c r="L656" s="20">
        <v>181.67515499999999</v>
      </c>
    </row>
    <row r="657" spans="1:12" x14ac:dyDescent="0.35">
      <c r="A657" s="146" t="s">
        <v>192</v>
      </c>
      <c r="B657" s="18">
        <v>2449.970458984375</v>
      </c>
      <c r="C657" s="19">
        <f t="shared" si="241"/>
        <v>584.77988999999991</v>
      </c>
      <c r="D657" s="20">
        <v>242.91711999999998</v>
      </c>
      <c r="E657" s="20">
        <v>331.37024199999991</v>
      </c>
      <c r="F657" s="20">
        <v>10.492528</v>
      </c>
      <c r="G657" s="21">
        <f t="shared" si="239"/>
        <v>1865.1904009999998</v>
      </c>
      <c r="H657" s="20">
        <v>1352.130079</v>
      </c>
      <c r="I657" s="20">
        <v>164.85185200000004</v>
      </c>
      <c r="J657" s="20">
        <v>5.1952299999999996</v>
      </c>
      <c r="K657" s="20">
        <v>89.904200000000003</v>
      </c>
      <c r="L657" s="20">
        <v>253.10903999999994</v>
      </c>
    </row>
    <row r="658" spans="1:12" ht="15" thickBot="1" x14ac:dyDescent="0.4">
      <c r="A658" s="146" t="s">
        <v>193</v>
      </c>
      <c r="B658" s="18">
        <v>2253.00390625</v>
      </c>
      <c r="C658" s="19">
        <f t="shared" si="241"/>
        <v>716.91886299999999</v>
      </c>
      <c r="D658" s="20">
        <v>43.760520000000007</v>
      </c>
      <c r="E658" s="20">
        <v>664.90795199999991</v>
      </c>
      <c r="F658" s="20">
        <v>8.2503910000000005</v>
      </c>
      <c r="G658" s="21">
        <f t="shared" si="239"/>
        <v>1536.0849210000001</v>
      </c>
      <c r="H658" s="20">
        <v>1079.0296340000002</v>
      </c>
      <c r="I658" s="20">
        <v>164.85185200000001</v>
      </c>
      <c r="J658" s="20">
        <v>7.7928449999999998</v>
      </c>
      <c r="K658" s="20">
        <v>89.904200000000003</v>
      </c>
      <c r="L658" s="20">
        <v>194.50639000000001</v>
      </c>
    </row>
    <row r="659" spans="1:12" ht="15" thickBot="1" x14ac:dyDescent="0.4">
      <c r="A659" s="160" t="s">
        <v>194</v>
      </c>
      <c r="B659" s="90"/>
      <c r="C659" s="91"/>
      <c r="D659" s="92"/>
      <c r="E659" s="92"/>
      <c r="F659" s="92"/>
      <c r="G659" s="115"/>
      <c r="H659" s="92"/>
      <c r="I659" s="92"/>
      <c r="J659" s="92"/>
      <c r="K659" s="92"/>
      <c r="L659" s="93"/>
    </row>
    <row r="660" spans="1:12" x14ac:dyDescent="0.35">
      <c r="A660" s="146" t="s">
        <v>195</v>
      </c>
      <c r="B660" s="18">
        <v>2224.25732421875</v>
      </c>
      <c r="C660" s="19">
        <f t="shared" ref="C660:C662" si="242">SUM(D660:F660)</f>
        <v>826.20918999999992</v>
      </c>
      <c r="D660" s="20">
        <v>21.88026</v>
      </c>
      <c r="E660" s="20">
        <v>804.3289299999999</v>
      </c>
      <c r="F660" s="20"/>
      <c r="G660" s="21">
        <f t="shared" si="239"/>
        <v>1398.0480110000003</v>
      </c>
      <c r="H660" s="20">
        <v>1056.3206970000001</v>
      </c>
      <c r="I660" s="20">
        <v>195.276274</v>
      </c>
      <c r="J660" s="20">
        <v>33.612155000000001</v>
      </c>
      <c r="K660" s="20">
        <v>87.019575000000017</v>
      </c>
      <c r="L660" s="20">
        <v>25.819310000000002</v>
      </c>
    </row>
    <row r="661" spans="1:12" x14ac:dyDescent="0.35">
      <c r="A661" s="146" t="s">
        <v>196</v>
      </c>
      <c r="B661" s="18">
        <v>2303.33984375</v>
      </c>
      <c r="C661" s="19">
        <f t="shared" si="242"/>
        <v>1094.575601</v>
      </c>
      <c r="D661" s="20"/>
      <c r="E661" s="20">
        <v>1091.8467740000001</v>
      </c>
      <c r="F661" s="20">
        <v>2.7288269999999999</v>
      </c>
      <c r="G661" s="21">
        <f t="shared" si="239"/>
        <v>1208.7640710000001</v>
      </c>
      <c r="H661" s="20">
        <v>663.35368700000004</v>
      </c>
      <c r="I661" s="20">
        <v>195.276274</v>
      </c>
      <c r="J661" s="20">
        <v>7.7928449999999998</v>
      </c>
      <c r="K661" s="20">
        <v>5.1952299999999996</v>
      </c>
      <c r="L661" s="20">
        <v>337.14603500000004</v>
      </c>
    </row>
    <row r="662" spans="1:12" ht="15" thickBot="1" x14ac:dyDescent="0.4">
      <c r="A662" s="146" t="s">
        <v>197</v>
      </c>
      <c r="B662" s="18">
        <v>4707.640625</v>
      </c>
      <c r="C662" s="19">
        <f t="shared" si="242"/>
        <v>2710.9989570000012</v>
      </c>
      <c r="D662" s="20">
        <v>257.72570999999999</v>
      </c>
      <c r="E662" s="20">
        <v>2437.0158100000008</v>
      </c>
      <c r="F662" s="20">
        <v>16.257436999999999</v>
      </c>
      <c r="G662" s="21">
        <f t="shared" si="239"/>
        <v>1996.6413390000002</v>
      </c>
      <c r="H662" s="20">
        <v>1312.9549240000003</v>
      </c>
      <c r="I662" s="20">
        <v>261.96158000000003</v>
      </c>
      <c r="J662" s="20">
        <v>102.89227500000003</v>
      </c>
      <c r="K662" s="20">
        <v>15.585689999999998</v>
      </c>
      <c r="L662" s="20">
        <v>303.24687000000011</v>
      </c>
    </row>
    <row r="663" spans="1:12" ht="16" thickBot="1" x14ac:dyDescent="0.4">
      <c r="A663" s="52" t="s">
        <v>290</v>
      </c>
      <c r="B663" s="83"/>
      <c r="C663" s="117"/>
      <c r="D663" s="118"/>
      <c r="E663" s="118"/>
      <c r="F663" s="118"/>
      <c r="G663" s="119"/>
      <c r="H663" s="118"/>
      <c r="I663" s="118"/>
      <c r="J663" s="118"/>
      <c r="K663" s="118"/>
      <c r="L663" s="120"/>
    </row>
    <row r="664" spans="1:12" ht="15" thickBot="1" x14ac:dyDescent="0.4">
      <c r="A664" s="160" t="s">
        <v>184</v>
      </c>
      <c r="B664" s="77"/>
      <c r="C664" s="102"/>
      <c r="D664" s="103"/>
      <c r="E664" s="103"/>
      <c r="F664" s="103"/>
      <c r="G664" s="102"/>
      <c r="H664" s="103"/>
      <c r="I664" s="103"/>
      <c r="J664" s="103"/>
      <c r="K664" s="103"/>
      <c r="L664" s="104"/>
    </row>
    <row r="665" spans="1:12" ht="15" thickBot="1" x14ac:dyDescent="0.4">
      <c r="A665" s="146" t="s">
        <v>185</v>
      </c>
      <c r="B665" s="27">
        <f>B648/B$6</f>
        <v>0.32748591661495308</v>
      </c>
      <c r="C665" s="24">
        <f t="shared" ref="C665:L665" si="243">C648/C$6</f>
        <v>0.36004781994766</v>
      </c>
      <c r="D665" s="25">
        <f t="shared" si="243"/>
        <v>0.55833474803449523</v>
      </c>
      <c r="E665" s="25">
        <f t="shared" si="243"/>
        <v>0.33225895402433203</v>
      </c>
      <c r="F665" s="25">
        <f t="shared" si="243"/>
        <v>0.90369083938496408</v>
      </c>
      <c r="G665" s="26">
        <f t="shared" si="243"/>
        <v>0.308509973264537</v>
      </c>
      <c r="H665" s="25">
        <f t="shared" si="243"/>
        <v>0.29313718340042005</v>
      </c>
      <c r="I665" s="25">
        <f t="shared" si="243"/>
        <v>0.23280989089948531</v>
      </c>
      <c r="J665" s="25">
        <f t="shared" si="243"/>
        <v>0.12606563358617759</v>
      </c>
      <c r="K665" s="25">
        <f t="shared" si="243"/>
        <v>0.68281698202629981</v>
      </c>
      <c r="L665" s="25">
        <f t="shared" si="243"/>
        <v>0.50528341424620471</v>
      </c>
    </row>
    <row r="666" spans="1:12" ht="15" thickBot="1" x14ac:dyDescent="0.4">
      <c r="A666" s="160" t="s">
        <v>186</v>
      </c>
      <c r="B666" s="90"/>
      <c r="C666" s="102"/>
      <c r="D666" s="103"/>
      <c r="E666" s="103"/>
      <c r="F666" s="103"/>
      <c r="G666" s="121"/>
      <c r="H666" s="122"/>
      <c r="I666" s="122"/>
      <c r="J666" s="122"/>
      <c r="K666" s="122"/>
      <c r="L666" s="104"/>
    </row>
    <row r="667" spans="1:12" x14ac:dyDescent="0.35">
      <c r="A667" s="146" t="s">
        <v>174</v>
      </c>
      <c r="B667" s="27">
        <f t="shared" ref="B667:L671" si="244">B650/B$6</f>
        <v>0.368876489895065</v>
      </c>
      <c r="C667" s="24">
        <f t="shared" si="244"/>
        <v>0.43083209907177578</v>
      </c>
      <c r="D667" s="25">
        <f t="shared" si="244"/>
        <v>0.3801993748061287</v>
      </c>
      <c r="E667" s="25">
        <f t="shared" si="244"/>
        <v>0.44218477294056546</v>
      </c>
      <c r="F667" s="25">
        <f t="shared" si="244"/>
        <v>0.10812254324149331</v>
      </c>
      <c r="G667" s="26">
        <f t="shared" si="244"/>
        <v>0.33277095881298546</v>
      </c>
      <c r="H667" s="25">
        <f t="shared" si="244"/>
        <v>0.32696999973564567</v>
      </c>
      <c r="I667" s="25">
        <f t="shared" si="244"/>
        <v>0.28538341561783837</v>
      </c>
      <c r="J667" s="25">
        <f t="shared" si="244"/>
        <v>0.10584629972068485</v>
      </c>
      <c r="K667" s="25">
        <f t="shared" si="244"/>
        <v>0.51934905459123171</v>
      </c>
      <c r="L667" s="25">
        <f t="shared" si="244"/>
        <v>0.47324902128696372</v>
      </c>
    </row>
    <row r="668" spans="1:12" x14ac:dyDescent="0.35">
      <c r="A668" s="146" t="s">
        <v>187</v>
      </c>
      <c r="B668" s="27">
        <f t="shared" si="244"/>
        <v>0.48054729727586953</v>
      </c>
      <c r="C668" s="24">
        <f t="shared" si="244"/>
        <v>0.4676979221289323</v>
      </c>
      <c r="D668" s="25">
        <f t="shared" si="244"/>
        <v>0.41623494296217689</v>
      </c>
      <c r="E668" s="25">
        <f t="shared" si="244"/>
        <v>0.47908954337102161</v>
      </c>
      <c r="F668" s="25">
        <f t="shared" si="244"/>
        <v>0.14605606025410278</v>
      </c>
      <c r="G668" s="26">
        <f t="shared" si="244"/>
        <v>0.48803540128019052</v>
      </c>
      <c r="H668" s="25">
        <f t="shared" si="244"/>
        <v>0.4681034163982728</v>
      </c>
      <c r="I668" s="25">
        <f t="shared" si="244"/>
        <v>0.52872764950960771</v>
      </c>
      <c r="J668" s="25">
        <f t="shared" si="244"/>
        <v>0.32411769501508725</v>
      </c>
      <c r="K668" s="25">
        <f t="shared" si="244"/>
        <v>0.60854042104396078</v>
      </c>
      <c r="L668" s="25">
        <f t="shared" si="244"/>
        <v>0.62689405459303826</v>
      </c>
    </row>
    <row r="669" spans="1:12" x14ac:dyDescent="0.35">
      <c r="A669" s="146" t="s">
        <v>188</v>
      </c>
      <c r="B669" s="27">
        <f t="shared" si="244"/>
        <v>0.3231332066839474</v>
      </c>
      <c r="C669" s="24">
        <f t="shared" si="244"/>
        <v>0.29256120861791135</v>
      </c>
      <c r="D669" s="25">
        <f t="shared" si="244"/>
        <v>0.29005748391646358</v>
      </c>
      <c r="E669" s="25">
        <f t="shared" si="244"/>
        <v>0.29658090109708829</v>
      </c>
      <c r="F669" s="25">
        <f t="shared" si="244"/>
        <v>0.12720625299583493</v>
      </c>
      <c r="G669" s="26">
        <f t="shared" si="244"/>
        <v>0.34094940034362453</v>
      </c>
      <c r="H669" s="25">
        <f t="shared" si="244"/>
        <v>0.33966213120106431</v>
      </c>
      <c r="I669" s="25">
        <f t="shared" si="244"/>
        <v>0.34362617209067253</v>
      </c>
      <c r="J669" s="25">
        <f t="shared" si="244"/>
        <v>0.18480559810622318</v>
      </c>
      <c r="K669" s="25">
        <f t="shared" si="244"/>
        <v>0.61843564960474995</v>
      </c>
      <c r="L669" s="25">
        <f t="shared" si="244"/>
        <v>0.27910313819032317</v>
      </c>
    </row>
    <row r="670" spans="1:12" x14ac:dyDescent="0.35">
      <c r="A670" s="146" t="s">
        <v>176</v>
      </c>
      <c r="B670" s="27">
        <f t="shared" si="244"/>
        <v>0.21578770260568225</v>
      </c>
      <c r="C670" s="24">
        <f t="shared" si="244"/>
        <v>0.19656560579198187</v>
      </c>
      <c r="D670" s="25">
        <f t="shared" si="244"/>
        <v>0.28726554055901726</v>
      </c>
      <c r="E670" s="25">
        <f t="shared" si="244"/>
        <v>0.19166359072113157</v>
      </c>
      <c r="F670" s="25">
        <f t="shared" si="244"/>
        <v>0.10788864074541954</v>
      </c>
      <c r="G670" s="26">
        <f t="shared" si="244"/>
        <v>0.22698962876160517</v>
      </c>
      <c r="H670" s="25">
        <f t="shared" si="244"/>
        <v>0.2368296507170459</v>
      </c>
      <c r="I670" s="25">
        <f t="shared" si="244"/>
        <v>0.21223617241688159</v>
      </c>
      <c r="J670" s="25">
        <f t="shared" si="244"/>
        <v>0.13587009744577191</v>
      </c>
      <c r="K670" s="25">
        <f t="shared" si="244"/>
        <v>0.24351288805189999</v>
      </c>
      <c r="L670" s="25">
        <f t="shared" si="244"/>
        <v>0.17179448458007415</v>
      </c>
    </row>
    <row r="671" spans="1:12" ht="15" thickBot="1" x14ac:dyDescent="0.4">
      <c r="A671" s="146" t="s">
        <v>189</v>
      </c>
      <c r="B671" s="27">
        <f t="shared" si="244"/>
        <v>0.11143666004841782</v>
      </c>
      <c r="C671" s="24">
        <f t="shared" si="244"/>
        <v>0.11261060588484516</v>
      </c>
      <c r="D671" s="25">
        <f t="shared" si="244"/>
        <v>0.10074715004238576</v>
      </c>
      <c r="E671" s="25">
        <f t="shared" si="244"/>
        <v>0.11544868028166939</v>
      </c>
      <c r="F671" s="25">
        <f t="shared" si="244"/>
        <v>2.9304773049250065E-2</v>
      </c>
      <c r="G671" s="26">
        <f t="shared" si="244"/>
        <v>0.11075251570891512</v>
      </c>
      <c r="H671" s="25">
        <f t="shared" si="244"/>
        <v>9.164924412089237E-2</v>
      </c>
      <c r="I671" s="25">
        <f t="shared" si="244"/>
        <v>0.20773355648756617</v>
      </c>
      <c r="J671" s="25">
        <f t="shared" si="244"/>
        <v>1.5164500399119566E-2</v>
      </c>
      <c r="K671" s="25">
        <f t="shared" si="244"/>
        <v>0.15712071596950611</v>
      </c>
      <c r="L671" s="25">
        <f t="shared" si="244"/>
        <v>0.14848455466091914</v>
      </c>
    </row>
    <row r="672" spans="1:12" ht="15" thickBot="1" x14ac:dyDescent="0.4">
      <c r="A672" s="160" t="s">
        <v>190</v>
      </c>
      <c r="B672" s="90"/>
      <c r="C672" s="102"/>
      <c r="D672" s="103"/>
      <c r="E672" s="103"/>
      <c r="F672" s="103"/>
      <c r="G672" s="121"/>
      <c r="H672" s="103"/>
      <c r="I672" s="103"/>
      <c r="J672" s="103"/>
      <c r="K672" s="103"/>
      <c r="L672" s="104"/>
    </row>
    <row r="673" spans="1:12" x14ac:dyDescent="0.35">
      <c r="A673" s="146" t="s">
        <v>191</v>
      </c>
      <c r="B673" s="27">
        <f t="shared" ref="B673:L675" si="245">B656/B$6</f>
        <v>0.11234248443347875</v>
      </c>
      <c r="C673" s="24">
        <f t="shared" si="245"/>
        <v>8.1408712775845021E-2</v>
      </c>
      <c r="D673" s="25">
        <f t="shared" si="245"/>
        <v>4.7094588678284234E-2</v>
      </c>
      <c r="E673" s="25">
        <f t="shared" si="245"/>
        <v>8.4520991890702238E-2</v>
      </c>
      <c r="F673" s="25">
        <f t="shared" si="245"/>
        <v>6.0624672281229336E-2</v>
      </c>
      <c r="G673" s="26">
        <f t="shared" si="245"/>
        <v>0.13036954834122472</v>
      </c>
      <c r="H673" s="25">
        <f t="shared" si="245"/>
        <v>0.1458730423469991</v>
      </c>
      <c r="I673" s="25">
        <f t="shared" si="245"/>
        <v>1.9663715512860502E-2</v>
      </c>
      <c r="J673" s="25">
        <f t="shared" si="245"/>
        <v>2.5274167331865945E-2</v>
      </c>
      <c r="K673" s="25">
        <f t="shared" si="245"/>
        <v>0.32469626242995225</v>
      </c>
      <c r="L673" s="25">
        <f t="shared" si="245"/>
        <v>0.116033116650335</v>
      </c>
    </row>
    <row r="674" spans="1:12" x14ac:dyDescent="0.35">
      <c r="A674" s="146" t="s">
        <v>192</v>
      </c>
      <c r="B674" s="27">
        <f t="shared" si="245"/>
        <v>6.9486529000150607E-2</v>
      </c>
      <c r="C674" s="24">
        <f t="shared" si="245"/>
        <v>4.5045964450744873E-2</v>
      </c>
      <c r="D674" s="25">
        <f t="shared" si="245"/>
        <v>0.26839320424150692</v>
      </c>
      <c r="E674" s="25">
        <f t="shared" si="245"/>
        <v>2.807381168055877E-2</v>
      </c>
      <c r="F674" s="25">
        <f t="shared" si="245"/>
        <v>3.840132200475703E-2</v>
      </c>
      <c r="G674" s="26">
        <f t="shared" si="245"/>
        <v>8.3729590060577633E-2</v>
      </c>
      <c r="H674" s="25">
        <f t="shared" si="245"/>
        <v>8.1165478160954915E-2</v>
      </c>
      <c r="I674" s="25">
        <f t="shared" si="245"/>
        <v>5.7844861980260509E-2</v>
      </c>
      <c r="J674" s="25">
        <f t="shared" si="245"/>
        <v>1.0109666932746378E-2</v>
      </c>
      <c r="K674" s="25">
        <f t="shared" si="245"/>
        <v>0.13068867000552623</v>
      </c>
      <c r="L674" s="25">
        <f t="shared" si="245"/>
        <v>0.16165683614567056</v>
      </c>
    </row>
    <row r="675" spans="1:12" ht="15" thickBot="1" x14ac:dyDescent="0.4">
      <c r="A675" s="146" t="s">
        <v>193</v>
      </c>
      <c r="B675" s="27">
        <f t="shared" si="245"/>
        <v>6.390012609947622E-2</v>
      </c>
      <c r="C675" s="24">
        <f t="shared" si="245"/>
        <v>5.5224713039920777E-2</v>
      </c>
      <c r="D675" s="25">
        <f>D658/D$6</f>
        <v>4.8349931787741225E-2</v>
      </c>
      <c r="E675" s="25">
        <f t="shared" si="245"/>
        <v>5.6331252066243211E-2</v>
      </c>
      <c r="F675" s="25">
        <f t="shared" si="245"/>
        <v>3.0195384892577781E-2</v>
      </c>
      <c r="G675" s="26">
        <f t="shared" si="245"/>
        <v>6.8955834570352162E-2</v>
      </c>
      <c r="H675" s="25">
        <f t="shared" si="245"/>
        <v>6.4771842261080403E-2</v>
      </c>
      <c r="I675" s="25">
        <f t="shared" si="245"/>
        <v>5.7844861980260495E-2</v>
      </c>
      <c r="J675" s="25">
        <f t="shared" si="245"/>
        <v>1.5164500399119566E-2</v>
      </c>
      <c r="K675" s="25">
        <f t="shared" si="245"/>
        <v>0.13068867000552623</v>
      </c>
      <c r="L675" s="25">
        <f t="shared" si="245"/>
        <v>0.12422822834583823</v>
      </c>
    </row>
    <row r="676" spans="1:12" ht="15" thickBot="1" x14ac:dyDescent="0.4">
      <c r="A676" s="160" t="s">
        <v>194</v>
      </c>
      <c r="B676" s="90"/>
      <c r="C676" s="102"/>
      <c r="D676" s="103"/>
      <c r="E676" s="103"/>
      <c r="F676" s="103"/>
      <c r="G676" s="121"/>
      <c r="H676" s="103"/>
      <c r="I676" s="103"/>
      <c r="J676" s="103"/>
      <c r="K676" s="103"/>
      <c r="L676" s="104"/>
    </row>
    <row r="677" spans="1:12" x14ac:dyDescent="0.35">
      <c r="A677" s="146" t="s">
        <v>195</v>
      </c>
      <c r="B677" s="27">
        <f t="shared" ref="B677:L679" si="246">B660/B$6</f>
        <v>6.3084810062238081E-2</v>
      </c>
      <c r="C677" s="24">
        <f t="shared" si="246"/>
        <v>6.3643415989593485E-2</v>
      </c>
      <c r="D677" s="25">
        <f t="shared" si="246"/>
        <v>2.4174965893870609E-2</v>
      </c>
      <c r="E677" s="25">
        <f t="shared" si="246"/>
        <v>6.8143049821731846E-2</v>
      </c>
      <c r="F677" s="25">
        <f t="shared" si="246"/>
        <v>0</v>
      </c>
      <c r="G677" s="26">
        <f t="shared" si="246"/>
        <v>6.2759269393235506E-2</v>
      </c>
      <c r="H677" s="25">
        <f t="shared" si="246"/>
        <v>6.3408673318418332E-2</v>
      </c>
      <c r="I677" s="25">
        <f t="shared" si="246"/>
        <v>6.8520486609695661E-2</v>
      </c>
      <c r="J677" s="25">
        <f t="shared" si="246"/>
        <v>6.5407631989699372E-2</v>
      </c>
      <c r="K677" s="25">
        <f t="shared" si="246"/>
        <v>0.12649545317344621</v>
      </c>
      <c r="L677" s="25">
        <f t="shared" si="246"/>
        <v>1.6490394677583523E-2</v>
      </c>
    </row>
    <row r="678" spans="1:12" x14ac:dyDescent="0.35">
      <c r="A678" s="146" t="s">
        <v>196</v>
      </c>
      <c r="B678" s="27">
        <f t="shared" si="246"/>
        <v>6.5327763550375728E-2</v>
      </c>
      <c r="C678" s="24">
        <f t="shared" si="246"/>
        <v>8.4315850210407731E-2</v>
      </c>
      <c r="D678" s="25">
        <f t="shared" si="246"/>
        <v>0</v>
      </c>
      <c r="E678" s="25">
        <f t="shared" si="246"/>
        <v>9.2501669830997141E-2</v>
      </c>
      <c r="F678" s="25">
        <f t="shared" si="246"/>
        <v>9.9871607988346652E-3</v>
      </c>
      <c r="G678" s="26">
        <f t="shared" si="246"/>
        <v>5.4262192262260617E-2</v>
      </c>
      <c r="H678" s="25">
        <f t="shared" si="246"/>
        <v>3.9819703763270417E-2</v>
      </c>
      <c r="I678" s="25">
        <f t="shared" si="246"/>
        <v>6.8520486609695661E-2</v>
      </c>
      <c r="J678" s="25">
        <f t="shared" si="246"/>
        <v>1.5164500399119566E-2</v>
      </c>
      <c r="K678" s="25">
        <f t="shared" si="246"/>
        <v>7.5520131325656631E-3</v>
      </c>
      <c r="L678" s="25">
        <f t="shared" si="246"/>
        <v>0.21532996742098792</v>
      </c>
    </row>
    <row r="679" spans="1:12" x14ac:dyDescent="0.35">
      <c r="A679" s="152" t="s">
        <v>197</v>
      </c>
      <c r="B679" s="28">
        <f t="shared" si="246"/>
        <v>0.13351900044825635</v>
      </c>
      <c r="C679" s="29">
        <f t="shared" si="246"/>
        <v>0.20882996274551865</v>
      </c>
      <c r="D679" s="30">
        <f t="shared" si="246"/>
        <v>0.28475485434010323</v>
      </c>
      <c r="E679" s="30">
        <f t="shared" si="246"/>
        <v>0.20646489708778507</v>
      </c>
      <c r="F679" s="30">
        <f t="shared" si="246"/>
        <v>5.9500157941827843E-2</v>
      </c>
      <c r="G679" s="31">
        <f t="shared" si="246"/>
        <v>8.9630506742283442E-2</v>
      </c>
      <c r="H679" s="30">
        <f t="shared" si="246"/>
        <v>7.881387735198829E-2</v>
      </c>
      <c r="I679" s="30">
        <f t="shared" si="246"/>
        <v>9.1919691865099393E-2</v>
      </c>
      <c r="J679" s="30">
        <f t="shared" si="246"/>
        <v>0.20022340304520631</v>
      </c>
      <c r="K679" s="30">
        <f t="shared" si="246"/>
        <v>2.2656039397696989E-2</v>
      </c>
      <c r="L679" s="30">
        <f t="shared" si="246"/>
        <v>0.19367909409824907</v>
      </c>
    </row>
    <row r="680" spans="1:12" x14ac:dyDescent="0.35">
      <c r="B680" s="12"/>
    </row>
    <row r="681" spans="1:12" x14ac:dyDescent="0.35">
      <c r="B681" s="12"/>
    </row>
    <row r="682" spans="1:12" ht="18.5" thickBot="1" x14ac:dyDescent="0.4">
      <c r="A682" s="193" t="s">
        <v>198</v>
      </c>
      <c r="B682" s="194"/>
      <c r="C682" s="194"/>
      <c r="D682" s="194"/>
      <c r="E682" s="194"/>
      <c r="F682" s="194"/>
      <c r="G682" s="194"/>
      <c r="H682" s="194"/>
      <c r="I682" s="194"/>
      <c r="J682" s="194"/>
      <c r="K682" s="194"/>
      <c r="L682" s="194"/>
    </row>
    <row r="683" spans="1:12" ht="32" thickBot="1" x14ac:dyDescent="0.4">
      <c r="A683" s="138"/>
      <c r="B683" s="7" t="s">
        <v>1</v>
      </c>
      <c r="C683" s="8" t="s">
        <v>315</v>
      </c>
      <c r="D683" s="9" t="s">
        <v>316</v>
      </c>
      <c r="E683" s="9" t="s">
        <v>317</v>
      </c>
      <c r="F683" s="9" t="s">
        <v>318</v>
      </c>
      <c r="G683" s="10" t="s">
        <v>319</v>
      </c>
      <c r="H683" s="11" t="s">
        <v>320</v>
      </c>
      <c r="I683" s="11" t="s">
        <v>321</v>
      </c>
      <c r="J683" s="11" t="s">
        <v>322</v>
      </c>
      <c r="K683" s="11" t="s">
        <v>323</v>
      </c>
      <c r="L683" s="11" t="s">
        <v>324</v>
      </c>
    </row>
    <row r="684" spans="1:12" ht="16" thickBot="1" x14ac:dyDescent="0.4">
      <c r="A684" s="13" t="s">
        <v>199</v>
      </c>
      <c r="B684" s="14"/>
      <c r="C684" s="36"/>
      <c r="D684" s="37"/>
      <c r="E684" s="37"/>
      <c r="F684" s="37"/>
      <c r="G684" s="36"/>
      <c r="H684" s="37"/>
      <c r="I684" s="37"/>
      <c r="J684" s="37"/>
      <c r="K684" s="37"/>
      <c r="L684" s="38"/>
    </row>
    <row r="685" spans="1:12" ht="15" thickBot="1" x14ac:dyDescent="0.4">
      <c r="A685" s="160" t="s">
        <v>200</v>
      </c>
      <c r="B685" s="90"/>
      <c r="C685" s="123"/>
      <c r="D685" s="123"/>
      <c r="E685" s="123"/>
      <c r="F685" s="123"/>
      <c r="G685" s="123"/>
      <c r="H685" s="123"/>
      <c r="I685" s="123"/>
      <c r="J685" s="123"/>
      <c r="K685" s="123"/>
      <c r="L685" s="123"/>
    </row>
    <row r="686" spans="1:12" x14ac:dyDescent="0.35">
      <c r="A686" s="146" t="s">
        <v>201</v>
      </c>
      <c r="B686" s="18">
        <v>11224.6396484375</v>
      </c>
      <c r="C686" s="19">
        <f t="shared" ref="C686:C688" si="247">SUM(D686:F686)</f>
        <v>4761.3381799999997</v>
      </c>
      <c r="D686" s="20">
        <v>296.17130500000002</v>
      </c>
      <c r="E686" s="20">
        <v>4438.4169099999999</v>
      </c>
      <c r="F686" s="20">
        <v>26.749965000000003</v>
      </c>
      <c r="G686" s="21">
        <f t="shared" ref="G686:G711" si="248">SUM(H686:L686)</f>
        <v>6463.300360000002</v>
      </c>
      <c r="H686" s="20">
        <v>5136.7704370000019</v>
      </c>
      <c r="I686" s="20">
        <v>526.46317799999986</v>
      </c>
      <c r="J686" s="20">
        <v>38.964224999999999</v>
      </c>
      <c r="K686" s="20">
        <v>417.64543000000026</v>
      </c>
      <c r="L686" s="20">
        <v>343.45708999999994</v>
      </c>
    </row>
    <row r="687" spans="1:12" x14ac:dyDescent="0.35">
      <c r="A687" s="146" t="s">
        <v>202</v>
      </c>
      <c r="B687" s="18">
        <v>14955.4990234375</v>
      </c>
      <c r="C687" s="19">
        <f t="shared" si="247"/>
        <v>5973.804984000004</v>
      </c>
      <c r="D687" s="20">
        <v>340.55238500000002</v>
      </c>
      <c r="E687" s="20">
        <v>5598.5594980000042</v>
      </c>
      <c r="F687" s="20">
        <v>34.693100999999999</v>
      </c>
      <c r="G687" s="21">
        <f t="shared" si="248"/>
        <v>8981.6932650000035</v>
      </c>
      <c r="H687" s="20">
        <v>6293.9801580000021</v>
      </c>
      <c r="I687" s="20">
        <v>1458.1286820000007</v>
      </c>
      <c r="J687" s="20">
        <v>51.952299999999987</v>
      </c>
      <c r="K687" s="20">
        <v>482.27212500000041</v>
      </c>
      <c r="L687" s="20">
        <v>695.36000000000013</v>
      </c>
    </row>
    <row r="688" spans="1:12" ht="15" thickBot="1" x14ac:dyDescent="0.4">
      <c r="A688" s="146" t="s">
        <v>203</v>
      </c>
      <c r="B688" s="18">
        <v>10338.5771484375</v>
      </c>
      <c r="C688" s="19">
        <f t="shared" si="247"/>
        <v>3385.5412299999998</v>
      </c>
      <c r="D688" s="20">
        <v>257.62077499999998</v>
      </c>
      <c r="E688" s="20">
        <v>3106.1414540000001</v>
      </c>
      <c r="F688" s="20">
        <v>21.779001000000001</v>
      </c>
      <c r="G688" s="21">
        <f t="shared" si="248"/>
        <v>6953.0355680000039</v>
      </c>
      <c r="H688" s="20">
        <v>5041.8746010000023</v>
      </c>
      <c r="I688" s="20">
        <v>1057.6868020000006</v>
      </c>
      <c r="J688" s="20">
        <v>94.969260000000048</v>
      </c>
      <c r="K688" s="20">
        <v>361.64039500000024</v>
      </c>
      <c r="L688" s="20">
        <v>396.86451000000011</v>
      </c>
    </row>
    <row r="689" spans="1:12" ht="15" thickBot="1" x14ac:dyDescent="0.4">
      <c r="A689" s="160" t="s">
        <v>204</v>
      </c>
      <c r="B689" s="90"/>
      <c r="C689" s="111"/>
      <c r="D689" s="111"/>
      <c r="E689" s="111"/>
      <c r="F689" s="111"/>
      <c r="G689" s="111"/>
      <c r="H689" s="111"/>
      <c r="I689" s="111"/>
      <c r="J689" s="111"/>
      <c r="K689" s="111"/>
      <c r="L689" s="111"/>
    </row>
    <row r="690" spans="1:12" x14ac:dyDescent="0.35">
      <c r="A690" s="146" t="s">
        <v>205</v>
      </c>
      <c r="B690" s="18">
        <v>10049.078125</v>
      </c>
      <c r="C690" s="19">
        <f t="shared" ref="C690:C692" si="249">SUM(D690:F690)</f>
        <v>2923.4248020000032</v>
      </c>
      <c r="D690" s="20">
        <v>253.54697000000002</v>
      </c>
      <c r="E690" s="20">
        <v>2653.3131400000034</v>
      </c>
      <c r="F690" s="20">
        <v>16.564692000000001</v>
      </c>
      <c r="G690" s="21">
        <f t="shared" si="248"/>
        <v>7125.6523850000021</v>
      </c>
      <c r="H690" s="20">
        <v>5596.5120880000022</v>
      </c>
      <c r="I690" s="20">
        <v>694.96526199999971</v>
      </c>
      <c r="J690" s="20">
        <v>81.981185000000025</v>
      </c>
      <c r="K690" s="20">
        <v>377.06924500000019</v>
      </c>
      <c r="L690" s="20">
        <v>375.12460500000014</v>
      </c>
    </row>
    <row r="691" spans="1:12" x14ac:dyDescent="0.35">
      <c r="A691" s="146" t="s">
        <v>206</v>
      </c>
      <c r="B691" s="18">
        <v>4370.154296875</v>
      </c>
      <c r="C691" s="19">
        <f t="shared" si="249"/>
        <v>1234.5698420000001</v>
      </c>
      <c r="D691" s="20">
        <v>43.76052</v>
      </c>
      <c r="E691" s="20">
        <v>1190.8093220000001</v>
      </c>
      <c r="F691" s="20"/>
      <c r="G691" s="21">
        <f t="shared" si="248"/>
        <v>3135.5841380000006</v>
      </c>
      <c r="H691" s="20">
        <v>2518.4195260000001</v>
      </c>
      <c r="I691" s="20">
        <v>422.05753200000015</v>
      </c>
      <c r="J691" s="20">
        <v>12.988074999999998</v>
      </c>
      <c r="K691" s="20">
        <v>120.91874000000001</v>
      </c>
      <c r="L691" s="20">
        <v>61.200265000000002</v>
      </c>
    </row>
    <row r="692" spans="1:12" ht="15" thickBot="1" x14ac:dyDescent="0.4">
      <c r="A692" s="146" t="s">
        <v>207</v>
      </c>
      <c r="B692" s="18">
        <v>4695.68896484375</v>
      </c>
      <c r="C692" s="19">
        <f t="shared" si="249"/>
        <v>2161.9370140000015</v>
      </c>
      <c r="D692" s="20">
        <v>26.058999999999997</v>
      </c>
      <c r="E692" s="20">
        <v>2130.3564500000011</v>
      </c>
      <c r="F692" s="20">
        <v>5.5215639999999997</v>
      </c>
      <c r="G692" s="21">
        <f t="shared" si="248"/>
        <v>2533.7516710000004</v>
      </c>
      <c r="H692" s="20">
        <v>1953.3574440000004</v>
      </c>
      <c r="I692" s="20">
        <v>96.353301999999985</v>
      </c>
      <c r="J692" s="20">
        <v>68.993110000000001</v>
      </c>
      <c r="K692" s="20">
        <v>253.99673999999993</v>
      </c>
      <c r="L692" s="20">
        <v>161.05107499999997</v>
      </c>
    </row>
    <row r="693" spans="1:12" ht="15" thickBot="1" x14ac:dyDescent="0.4">
      <c r="A693" s="160" t="s">
        <v>208</v>
      </c>
      <c r="B693" s="90"/>
      <c r="C693" s="111"/>
      <c r="D693" s="111"/>
      <c r="E693" s="111"/>
      <c r="F693" s="111"/>
      <c r="G693" s="111"/>
      <c r="H693" s="111"/>
      <c r="I693" s="111"/>
      <c r="J693" s="111"/>
      <c r="K693" s="111"/>
      <c r="L693" s="111"/>
    </row>
    <row r="694" spans="1:12" x14ac:dyDescent="0.35">
      <c r="A694" s="146" t="s">
        <v>209</v>
      </c>
      <c r="B694" s="18">
        <v>9759.6416015625</v>
      </c>
      <c r="C694" s="19">
        <f t="shared" ref="C694:C698" si="250">SUM(D694:F694)</f>
        <v>3357.7005550000022</v>
      </c>
      <c r="D694" s="20">
        <v>310.97989500000006</v>
      </c>
      <c r="E694" s="20">
        <v>2823.8231780000024</v>
      </c>
      <c r="F694" s="20">
        <v>222.89748200000002</v>
      </c>
      <c r="G694" s="21">
        <f t="shared" si="248"/>
        <v>6401.9400520000017</v>
      </c>
      <c r="H694" s="20">
        <v>4737.7411120000015</v>
      </c>
      <c r="I694" s="20">
        <v>722.09323999999958</v>
      </c>
      <c r="J694" s="20">
        <v>79.38357000000002</v>
      </c>
      <c r="K694" s="20">
        <v>303.0377450000002</v>
      </c>
      <c r="L694" s="20">
        <v>559.68438500000025</v>
      </c>
    </row>
    <row r="695" spans="1:12" x14ac:dyDescent="0.35">
      <c r="A695" s="146" t="s">
        <v>210</v>
      </c>
      <c r="B695" s="18">
        <v>9583.416015625</v>
      </c>
      <c r="C695" s="19">
        <f t="shared" si="250"/>
        <v>3982.6139870000043</v>
      </c>
      <c r="D695" s="20">
        <v>506.57831499999998</v>
      </c>
      <c r="E695" s="20">
        <v>3242.6456620000044</v>
      </c>
      <c r="F695" s="20">
        <v>233.39001000000002</v>
      </c>
      <c r="G695" s="21">
        <f t="shared" si="248"/>
        <v>5600.8013710000023</v>
      </c>
      <c r="H695" s="20">
        <v>3849.6729410000021</v>
      </c>
      <c r="I695" s="20">
        <v>1010.7801599999998</v>
      </c>
      <c r="J695" s="20">
        <v>84.57880000000003</v>
      </c>
      <c r="K695" s="20">
        <v>305.63536000000022</v>
      </c>
      <c r="L695" s="20">
        <v>350.13410999999996</v>
      </c>
    </row>
    <row r="696" spans="1:12" x14ac:dyDescent="0.35">
      <c r="A696" s="146" t="s">
        <v>211</v>
      </c>
      <c r="B696" s="18">
        <v>6603.39794921875</v>
      </c>
      <c r="C696" s="19">
        <f t="shared" si="250"/>
        <v>1734.4806610000039</v>
      </c>
      <c r="D696" s="20">
        <v>106.50837000000001</v>
      </c>
      <c r="E696" s="20">
        <v>1614.750936000004</v>
      </c>
      <c r="F696" s="20">
        <v>13.221354999999999</v>
      </c>
      <c r="G696" s="21">
        <f t="shared" si="248"/>
        <v>4868.9171049999995</v>
      </c>
      <c r="H696" s="20">
        <v>3557.0380710000018</v>
      </c>
      <c r="I696" s="20">
        <v>725.38968399999931</v>
      </c>
      <c r="J696" s="20">
        <v>74.188340000000011</v>
      </c>
      <c r="K696" s="20">
        <v>175.15497499999989</v>
      </c>
      <c r="L696" s="20">
        <v>337.14603499999998</v>
      </c>
    </row>
    <row r="697" spans="1:12" x14ac:dyDescent="0.35">
      <c r="A697" s="146" t="s">
        <v>212</v>
      </c>
      <c r="B697" s="18">
        <v>5911.7841796875</v>
      </c>
      <c r="C697" s="19">
        <f t="shared" si="250"/>
        <v>1836.4209280000014</v>
      </c>
      <c r="D697" s="20">
        <v>100.05726000000001</v>
      </c>
      <c r="E697" s="20">
        <v>1519.4744400000013</v>
      </c>
      <c r="F697" s="20">
        <v>216.889228</v>
      </c>
      <c r="G697" s="21">
        <f t="shared" si="248"/>
        <v>4075.3630310000017</v>
      </c>
      <c r="H697" s="20">
        <v>3164.3140930000013</v>
      </c>
      <c r="I697" s="20">
        <v>365.96458800000011</v>
      </c>
      <c r="J697" s="20">
        <v>68.993110000000001</v>
      </c>
      <c r="K697" s="20">
        <v>138.94520499999996</v>
      </c>
      <c r="L697" s="20">
        <v>337.14603499999998</v>
      </c>
    </row>
    <row r="698" spans="1:12" ht="15" thickBot="1" x14ac:dyDescent="0.4">
      <c r="A698" s="146" t="s">
        <v>213</v>
      </c>
      <c r="B698" s="18">
        <v>8797.171875</v>
      </c>
      <c r="C698" s="19">
        <f t="shared" si="250"/>
        <v>3295.2196020000019</v>
      </c>
      <c r="D698" s="20">
        <v>463.84904499999999</v>
      </c>
      <c r="E698" s="20">
        <v>2614.2379840000021</v>
      </c>
      <c r="F698" s="20">
        <v>217.13257300000001</v>
      </c>
      <c r="G698" s="21">
        <f t="shared" si="248"/>
        <v>5501.9519180000007</v>
      </c>
      <c r="H698" s="20">
        <v>3814.7167060000015</v>
      </c>
      <c r="I698" s="20">
        <v>672.29279199999951</v>
      </c>
      <c r="J698" s="20">
        <v>66.395494999999997</v>
      </c>
      <c r="K698" s="20">
        <v>336.49306000000013</v>
      </c>
      <c r="L698" s="20">
        <v>612.0538650000002</v>
      </c>
    </row>
    <row r="699" spans="1:12" ht="15" thickBot="1" x14ac:dyDescent="0.4">
      <c r="A699" s="160" t="s">
        <v>214</v>
      </c>
      <c r="B699" s="90"/>
      <c r="C699" s="111"/>
      <c r="D699" s="111"/>
      <c r="E699" s="111"/>
      <c r="F699" s="111"/>
      <c r="G699" s="111"/>
      <c r="H699" s="111"/>
      <c r="I699" s="111"/>
      <c r="J699" s="111"/>
      <c r="K699" s="111"/>
      <c r="L699" s="111"/>
    </row>
    <row r="700" spans="1:12" x14ac:dyDescent="0.35">
      <c r="A700" s="146" t="s">
        <v>215</v>
      </c>
      <c r="B700" s="18">
        <v>8375.177734375</v>
      </c>
      <c r="C700" s="19">
        <f t="shared" ref="C700:C704" si="251">SUM(D700:F700)</f>
        <v>3623.4505240000008</v>
      </c>
      <c r="D700" s="20">
        <v>283.78471000000002</v>
      </c>
      <c r="E700" s="20">
        <v>3109.247976000001</v>
      </c>
      <c r="F700" s="20">
        <v>230.41783800000002</v>
      </c>
      <c r="G700" s="21">
        <f t="shared" si="248"/>
        <v>4751.7263230000017</v>
      </c>
      <c r="H700" s="20">
        <v>3461.9729580000017</v>
      </c>
      <c r="I700" s="20">
        <v>381.38999000000001</v>
      </c>
      <c r="J700" s="20">
        <v>79.38357000000002</v>
      </c>
      <c r="K700" s="20">
        <v>303.19458500000036</v>
      </c>
      <c r="L700" s="20">
        <v>525.78522000000009</v>
      </c>
    </row>
    <row r="701" spans="1:12" x14ac:dyDescent="0.35">
      <c r="A701" s="146" t="s">
        <v>216</v>
      </c>
      <c r="B701" s="18">
        <v>8457.560546875</v>
      </c>
      <c r="C701" s="19">
        <f t="shared" si="251"/>
        <v>3017.0694270000026</v>
      </c>
      <c r="D701" s="20">
        <v>79.418120000000002</v>
      </c>
      <c r="E701" s="20">
        <v>2712.5116880000028</v>
      </c>
      <c r="F701" s="20">
        <v>225.13961900000001</v>
      </c>
      <c r="G701" s="21">
        <f t="shared" si="248"/>
        <v>5440.4908730000025</v>
      </c>
      <c r="H701" s="20">
        <v>4209.0911000000015</v>
      </c>
      <c r="I701" s="20">
        <v>243.96650800000003</v>
      </c>
      <c r="J701" s="20">
        <v>166.69015499999992</v>
      </c>
      <c r="K701" s="20">
        <v>420.24304500000028</v>
      </c>
      <c r="L701" s="20">
        <v>400.50006500000006</v>
      </c>
    </row>
    <row r="702" spans="1:12" x14ac:dyDescent="0.35">
      <c r="A702" s="146" t="s">
        <v>217</v>
      </c>
      <c r="B702" s="18">
        <v>13081.6171875</v>
      </c>
      <c r="C702" s="19">
        <f t="shared" si="251"/>
        <v>5471.7132710000042</v>
      </c>
      <c r="D702" s="20">
        <v>712.18602499999997</v>
      </c>
      <c r="E702" s="20">
        <v>4517.6435000000038</v>
      </c>
      <c r="F702" s="20">
        <v>241.883746</v>
      </c>
      <c r="G702" s="21">
        <f t="shared" si="248"/>
        <v>7609.9028040000039</v>
      </c>
      <c r="H702" s="20">
        <v>5162.4819360000029</v>
      </c>
      <c r="I702" s="20">
        <v>1267.6083080000005</v>
      </c>
      <c r="J702" s="20">
        <v>156.16952499999994</v>
      </c>
      <c r="K702" s="20">
        <v>466.84327500000046</v>
      </c>
      <c r="L702" s="20">
        <v>556.79976000000022</v>
      </c>
    </row>
    <row r="703" spans="1:12" x14ac:dyDescent="0.35">
      <c r="A703" s="146" t="s">
        <v>218</v>
      </c>
      <c r="B703" s="18">
        <v>15452.9052734375</v>
      </c>
      <c r="C703" s="19">
        <f t="shared" si="251"/>
        <v>6025.4003840000023</v>
      </c>
      <c r="D703" s="20">
        <v>565.76798499999995</v>
      </c>
      <c r="E703" s="20">
        <v>5210.0488620000015</v>
      </c>
      <c r="F703" s="20">
        <v>249.58353700000001</v>
      </c>
      <c r="G703" s="21">
        <f t="shared" si="248"/>
        <v>9427.5033180000028</v>
      </c>
      <c r="H703" s="20">
        <v>7095.8578010000028</v>
      </c>
      <c r="I703" s="20">
        <v>962.46291199999894</v>
      </c>
      <c r="J703" s="20">
        <v>92.371645000000044</v>
      </c>
      <c r="K703" s="20">
        <v>441.02396500000043</v>
      </c>
      <c r="L703" s="20">
        <v>835.78699500000039</v>
      </c>
    </row>
    <row r="704" spans="1:12" ht="15" thickBot="1" x14ac:dyDescent="0.4">
      <c r="A704" s="146" t="s">
        <v>219</v>
      </c>
      <c r="B704" s="18">
        <v>6641.0830078125</v>
      </c>
      <c r="C704" s="19">
        <f t="shared" si="251"/>
        <v>3598.6890106201172</v>
      </c>
      <c r="D704" s="20">
        <v>663.0057373046875</v>
      </c>
      <c r="E704" s="20">
        <v>2718.243408203125</v>
      </c>
      <c r="F704" s="20">
        <v>217.43986511230469</v>
      </c>
      <c r="G704" s="21">
        <f t="shared" si="248"/>
        <v>3042.3939819335938</v>
      </c>
      <c r="H704" s="20">
        <v>1956.9482421875</v>
      </c>
      <c r="I704" s="20">
        <v>453.18496704101563</v>
      </c>
      <c r="J704" s="20">
        <v>79.383575439453125</v>
      </c>
      <c r="K704" s="20">
        <v>136.50442504882813</v>
      </c>
      <c r="L704" s="20">
        <v>416.37277221679688</v>
      </c>
    </row>
    <row r="705" spans="1:12" ht="15" thickBot="1" x14ac:dyDescent="0.4">
      <c r="A705" s="160" t="s">
        <v>220</v>
      </c>
      <c r="B705" s="90"/>
      <c r="C705" s="111"/>
      <c r="D705" s="111"/>
      <c r="E705" s="111"/>
      <c r="F705" s="111"/>
      <c r="G705" s="111"/>
      <c r="H705" s="111"/>
      <c r="I705" s="111"/>
      <c r="J705" s="111"/>
      <c r="K705" s="111"/>
      <c r="L705" s="111"/>
    </row>
    <row r="706" spans="1:12" x14ac:dyDescent="0.35">
      <c r="A706" s="146" t="s">
        <v>221</v>
      </c>
      <c r="B706" s="18">
        <v>9696.2607421875</v>
      </c>
      <c r="C706" s="19">
        <f t="shared" ref="C706:C711" si="252">SUM(D706:F706)</f>
        <v>3867.1594690000002</v>
      </c>
      <c r="D706" s="20">
        <v>519.48053499999992</v>
      </c>
      <c r="E706" s="20">
        <v>3326.2071879999999</v>
      </c>
      <c r="F706" s="20">
        <v>21.471746</v>
      </c>
      <c r="G706" s="21">
        <f t="shared" si="248"/>
        <v>5829.1002470000012</v>
      </c>
      <c r="H706" s="20">
        <v>4423.7223100000019</v>
      </c>
      <c r="I706" s="20">
        <v>577.72308199999941</v>
      </c>
      <c r="J706" s="20">
        <v>74.188340000000011</v>
      </c>
      <c r="K706" s="20">
        <v>170.11658499999984</v>
      </c>
      <c r="L706" s="20">
        <v>583.3499300000002</v>
      </c>
    </row>
    <row r="707" spans="1:12" x14ac:dyDescent="0.35">
      <c r="A707" s="146" t="s">
        <v>222</v>
      </c>
      <c r="B707" s="18">
        <v>11691.3798828125</v>
      </c>
      <c r="C707" s="19">
        <f t="shared" si="252"/>
        <v>4580.7072990000024</v>
      </c>
      <c r="D707" s="20">
        <v>291.99256500000001</v>
      </c>
      <c r="E707" s="20">
        <v>4272.7645520000024</v>
      </c>
      <c r="F707" s="20">
        <v>15.950182000000002</v>
      </c>
      <c r="G707" s="21">
        <f t="shared" si="248"/>
        <v>7110.6713990000035</v>
      </c>
      <c r="H707" s="20">
        <v>5586.4552550000026</v>
      </c>
      <c r="I707" s="20">
        <v>630.16579399999932</v>
      </c>
      <c r="J707" s="20">
        <v>84.57880000000003</v>
      </c>
      <c r="K707" s="20">
        <v>316.02582000000029</v>
      </c>
      <c r="L707" s="20">
        <v>493.4457300000002</v>
      </c>
    </row>
    <row r="708" spans="1:12" x14ac:dyDescent="0.35">
      <c r="A708" s="146" t="s">
        <v>223</v>
      </c>
      <c r="B708" s="18">
        <v>15106.1953125</v>
      </c>
      <c r="C708" s="19">
        <f t="shared" si="252"/>
        <v>6140.545581000003</v>
      </c>
      <c r="D708" s="20">
        <v>486.34986500000002</v>
      </c>
      <c r="E708" s="20">
        <v>5412.7986600000031</v>
      </c>
      <c r="F708" s="20">
        <v>241.39705600000002</v>
      </c>
      <c r="G708" s="21">
        <f t="shared" si="248"/>
        <v>8965.6485680000042</v>
      </c>
      <c r="H708" s="20">
        <v>6995.2036990000024</v>
      </c>
      <c r="I708" s="20">
        <v>1084.7613840000008</v>
      </c>
      <c r="J708" s="20">
        <v>137.98622</v>
      </c>
      <c r="K708" s="20">
        <v>451.25758500000035</v>
      </c>
      <c r="L708" s="20">
        <v>296.43968000000007</v>
      </c>
    </row>
    <row r="709" spans="1:12" x14ac:dyDescent="0.35">
      <c r="A709" s="146" t="s">
        <v>224</v>
      </c>
      <c r="B709" s="18">
        <v>9059.265625</v>
      </c>
      <c r="C709" s="19">
        <f t="shared" si="252"/>
        <v>4350.0129770000012</v>
      </c>
      <c r="D709" s="20">
        <v>280.74215500000003</v>
      </c>
      <c r="E709" s="20">
        <v>3832.8447300000016</v>
      </c>
      <c r="F709" s="20">
        <v>236.42609200000001</v>
      </c>
      <c r="G709" s="21">
        <f t="shared" si="248"/>
        <v>4709.2521520000018</v>
      </c>
      <c r="H709" s="20">
        <v>3700.8722350000016</v>
      </c>
      <c r="I709" s="20">
        <v>402.22547200000002</v>
      </c>
      <c r="J709" s="20">
        <v>79.38357000000002</v>
      </c>
      <c r="K709" s="20">
        <v>192.50946499999989</v>
      </c>
      <c r="L709" s="20">
        <v>334.26141000000013</v>
      </c>
    </row>
    <row r="710" spans="1:12" x14ac:dyDescent="0.35">
      <c r="A710" s="146" t="s">
        <v>225</v>
      </c>
      <c r="B710" s="18">
        <v>10297.9638671875</v>
      </c>
      <c r="C710" s="19">
        <f t="shared" si="252"/>
        <v>4380.2373120000029</v>
      </c>
      <c r="D710" s="20">
        <v>302.10679000000005</v>
      </c>
      <c r="E710" s="20">
        <v>3834.2479840000033</v>
      </c>
      <c r="F710" s="20">
        <v>243.88253800000001</v>
      </c>
      <c r="G710" s="21">
        <f t="shared" si="248"/>
        <v>5917.725905000003</v>
      </c>
      <c r="H710" s="20">
        <v>4472.3357700000024</v>
      </c>
      <c r="I710" s="20">
        <v>499.33520000000004</v>
      </c>
      <c r="J710" s="20">
        <v>184.87345999999985</v>
      </c>
      <c r="K710" s="20">
        <v>279.52904000000012</v>
      </c>
      <c r="L710" s="20">
        <v>481.6524350000002</v>
      </c>
    </row>
    <row r="711" spans="1:12" ht="15" thickBot="1" x14ac:dyDescent="0.4">
      <c r="A711" s="140" t="s">
        <v>226</v>
      </c>
      <c r="B711" s="18">
        <v>13228.3388671875</v>
      </c>
      <c r="C711" s="19">
        <f t="shared" si="252"/>
        <v>5683.8726570000053</v>
      </c>
      <c r="D711" s="20">
        <v>501.77901500000002</v>
      </c>
      <c r="E711" s="20">
        <v>4946.2181500000052</v>
      </c>
      <c r="F711" s="20">
        <v>235.87549200000001</v>
      </c>
      <c r="G711" s="21">
        <f t="shared" si="248"/>
        <v>7544.4647470000027</v>
      </c>
      <c r="H711" s="20">
        <v>5859.6749220000029</v>
      </c>
      <c r="I711" s="20">
        <v>569.31694999999922</v>
      </c>
      <c r="J711" s="20">
        <v>87.176415000000034</v>
      </c>
      <c r="K711" s="20">
        <v>351.40677500000032</v>
      </c>
      <c r="L711" s="20">
        <v>676.88968500000021</v>
      </c>
    </row>
    <row r="712" spans="1:12" ht="16" thickBot="1" x14ac:dyDescent="0.4">
      <c r="A712" s="13" t="s">
        <v>332</v>
      </c>
      <c r="B712" s="14"/>
      <c r="C712" s="124"/>
      <c r="D712" s="125"/>
      <c r="E712" s="125"/>
      <c r="F712" s="125"/>
      <c r="G712" s="124"/>
      <c r="H712" s="125"/>
      <c r="I712" s="125"/>
      <c r="J712" s="125"/>
      <c r="K712" s="125"/>
      <c r="L712" s="126"/>
    </row>
    <row r="713" spans="1:12" ht="15" thickBot="1" x14ac:dyDescent="0.4">
      <c r="A713" s="160" t="s">
        <v>200</v>
      </c>
      <c r="B713" s="90"/>
      <c r="C713" s="127"/>
      <c r="D713" s="127"/>
      <c r="E713" s="127"/>
      <c r="F713" s="127"/>
      <c r="G713" s="127"/>
      <c r="H713" s="127"/>
      <c r="I713" s="127"/>
      <c r="J713" s="127"/>
      <c r="K713" s="127"/>
      <c r="L713" s="127"/>
    </row>
    <row r="714" spans="1:12" x14ac:dyDescent="0.35">
      <c r="A714" s="146" t="s">
        <v>201</v>
      </c>
      <c r="B714" s="27">
        <f t="shared" ref="B714:B716" si="253">B686/B$7</f>
        <v>0.38495994090356245</v>
      </c>
      <c r="C714" s="45">
        <f t="shared" ref="C714:L714" si="254">C686/C$7</f>
        <v>0.45125551064374303</v>
      </c>
      <c r="D714" s="46">
        <f t="shared" si="254"/>
        <v>0.35712365433136462</v>
      </c>
      <c r="E714" s="46">
        <f t="shared" si="254"/>
        <v>0.46868579542402122</v>
      </c>
      <c r="F714" s="46">
        <f t="shared" si="254"/>
        <v>0.10612158965874344</v>
      </c>
      <c r="G714" s="47">
        <f t="shared" si="254"/>
        <v>0.34736546725758538</v>
      </c>
      <c r="H714" s="46">
        <f t="shared" si="254"/>
        <v>0.37045464703057407</v>
      </c>
      <c r="I714" s="46">
        <f t="shared" si="254"/>
        <v>0.22630187563274978</v>
      </c>
      <c r="J714" s="46">
        <f t="shared" si="254"/>
        <v>8.3821729481150048E-2</v>
      </c>
      <c r="K714" s="46">
        <f t="shared" si="254"/>
        <v>0.61172740328909092</v>
      </c>
      <c r="L714" s="46">
        <f t="shared" si="254"/>
        <v>0.27117516743329334</v>
      </c>
    </row>
    <row r="715" spans="1:12" x14ac:dyDescent="0.35">
      <c r="A715" s="146" t="s">
        <v>202</v>
      </c>
      <c r="B715" s="27">
        <f t="shared" si="253"/>
        <v>0.51291339415490389</v>
      </c>
      <c r="C715" s="45">
        <f t="shared" ref="C715:L715" si="255">C687/C$7</f>
        <v>0.56616697168548091</v>
      </c>
      <c r="D715" s="46">
        <f t="shared" si="255"/>
        <v>0.41063840476531577</v>
      </c>
      <c r="E715" s="46">
        <f t="shared" si="255"/>
        <v>0.59119396955182402</v>
      </c>
      <c r="F715" s="46">
        <f t="shared" si="255"/>
        <v>0.13763334001787819</v>
      </c>
      <c r="G715" s="47">
        <f t="shared" si="255"/>
        <v>0.48271469744306184</v>
      </c>
      <c r="H715" s="46">
        <f t="shared" si="255"/>
        <v>0.45391053122690417</v>
      </c>
      <c r="I715" s="46">
        <f t="shared" si="255"/>
        <v>0.62678126303927295</v>
      </c>
      <c r="J715" s="46">
        <f t="shared" si="255"/>
        <v>0.11176230597486671</v>
      </c>
      <c r="K715" s="46">
        <f t="shared" si="255"/>
        <v>0.70638645490497021</v>
      </c>
      <c r="L715" s="46">
        <f t="shared" si="255"/>
        <v>0.54901869816230875</v>
      </c>
    </row>
    <row r="716" spans="1:12" ht="15" thickBot="1" x14ac:dyDescent="0.4">
      <c r="A716" s="146" t="s">
        <v>203</v>
      </c>
      <c r="B716" s="27">
        <f t="shared" si="253"/>
        <v>0.35457156512311189</v>
      </c>
      <c r="C716" s="45">
        <f t="shared" ref="C716:L716" si="256">C688/C$7</f>
        <v>0.32086444583297713</v>
      </c>
      <c r="D716" s="46">
        <f t="shared" si="256"/>
        <v>0.31063938689022641</v>
      </c>
      <c r="E716" s="46">
        <f t="shared" si="256"/>
        <v>0.3280008182168529</v>
      </c>
      <c r="F716" s="46">
        <f t="shared" si="256"/>
        <v>8.640094322737854E-2</v>
      </c>
      <c r="G716" s="47">
        <f t="shared" si="256"/>
        <v>0.37368593665929073</v>
      </c>
      <c r="H716" s="46">
        <f t="shared" si="256"/>
        <v>0.36361092997893524</v>
      </c>
      <c r="I716" s="46">
        <f t="shared" si="256"/>
        <v>0.45465004415675403</v>
      </c>
      <c r="J716" s="46">
        <f t="shared" si="256"/>
        <v>0.20430247543086019</v>
      </c>
      <c r="K716" s="46">
        <f t="shared" si="256"/>
        <v>0.52969654129291233</v>
      </c>
      <c r="L716" s="46">
        <f t="shared" si="256"/>
        <v>0.3133427816196252</v>
      </c>
    </row>
    <row r="717" spans="1:12" ht="15" thickBot="1" x14ac:dyDescent="0.4">
      <c r="A717" s="160" t="s">
        <v>204</v>
      </c>
      <c r="B717" s="90"/>
      <c r="C717" s="127"/>
      <c r="D717" s="127"/>
      <c r="E717" s="127"/>
      <c r="F717" s="127"/>
      <c r="G717" s="127"/>
      <c r="H717" s="127"/>
      <c r="I717" s="127"/>
      <c r="J717" s="127"/>
      <c r="K717" s="127"/>
      <c r="L717" s="127"/>
    </row>
    <row r="718" spans="1:12" x14ac:dyDescent="0.35">
      <c r="A718" s="146" t="s">
        <v>205</v>
      </c>
      <c r="B718" s="27">
        <f t="shared" ref="B718:B720" si="257">B690/B$7</f>
        <v>0.34464291436507599</v>
      </c>
      <c r="C718" s="45">
        <f t="shared" ref="C718:L718" si="258">C690/C$7</f>
        <v>0.27706739197741564</v>
      </c>
      <c r="D718" s="46">
        <f t="shared" si="258"/>
        <v>0.30572718876680127</v>
      </c>
      <c r="E718" s="46">
        <f t="shared" si="258"/>
        <v>0.28018327361904111</v>
      </c>
      <c r="F718" s="46">
        <f t="shared" si="258"/>
        <v>6.5714906439969925E-2</v>
      </c>
      <c r="G718" s="47">
        <f t="shared" si="258"/>
        <v>0.38296310435287467</v>
      </c>
      <c r="H718" s="46">
        <f t="shared" si="258"/>
        <v>0.40361038819815592</v>
      </c>
      <c r="I718" s="46">
        <f t="shared" si="258"/>
        <v>0.29873303369035498</v>
      </c>
      <c r="J718" s="46">
        <f t="shared" si="258"/>
        <v>0.17636189893714346</v>
      </c>
      <c r="K718" s="46">
        <f t="shared" si="258"/>
        <v>0.55229525701748483</v>
      </c>
      <c r="L718" s="46">
        <f t="shared" si="258"/>
        <v>0.29617812684904271</v>
      </c>
    </row>
    <row r="719" spans="1:12" x14ac:dyDescent="0.35">
      <c r="A719" s="146" t="s">
        <v>206</v>
      </c>
      <c r="B719" s="27">
        <f t="shared" si="257"/>
        <v>0.14987869477828938</v>
      </c>
      <c r="C719" s="45">
        <f t="shared" ref="C719:L719" si="259">C691/C$7</f>
        <v>0.11700627500419961</v>
      </c>
      <c r="D719" s="46">
        <f t="shared" si="259"/>
        <v>5.2766478568343302E-2</v>
      </c>
      <c r="E719" s="46">
        <f t="shared" si="259"/>
        <v>0.1257465050257997</v>
      </c>
      <c r="F719" s="46">
        <f t="shared" si="259"/>
        <v>0</v>
      </c>
      <c r="G719" s="47">
        <f t="shared" si="259"/>
        <v>0.16851973273014392</v>
      </c>
      <c r="H719" s="46">
        <f t="shared" si="259"/>
        <v>0.18162388761996281</v>
      </c>
      <c r="I719" s="46">
        <f t="shared" si="259"/>
        <v>0.1814227758138279</v>
      </c>
      <c r="J719" s="46">
        <f t="shared" si="259"/>
        <v>2.7940576493716684E-2</v>
      </c>
      <c r="K719" s="46">
        <f t="shared" si="259"/>
        <v>0.17711029863103897</v>
      </c>
      <c r="L719" s="46">
        <f t="shared" si="259"/>
        <v>4.832042369058949E-2</v>
      </c>
    </row>
    <row r="720" spans="1:12" ht="15" thickBot="1" x14ac:dyDescent="0.4">
      <c r="A720" s="146" t="s">
        <v>207</v>
      </c>
      <c r="B720" s="27">
        <f t="shared" si="257"/>
        <v>0.16104322303650881</v>
      </c>
      <c r="C720" s="45">
        <f t="shared" ref="C720:L720" si="260">C692/C$7</f>
        <v>0.20489743730662285</v>
      </c>
      <c r="D720" s="46">
        <f t="shared" si="260"/>
        <v>3.1421968135032625E-2</v>
      </c>
      <c r="E720" s="46">
        <f t="shared" si="260"/>
        <v>0.2249603467973775</v>
      </c>
      <c r="F720" s="46">
        <f t="shared" si="260"/>
        <v>2.1904968813323305E-2</v>
      </c>
      <c r="G720" s="47">
        <f t="shared" si="260"/>
        <v>0.13617467610798187</v>
      </c>
      <c r="H720" s="46">
        <f t="shared" si="260"/>
        <v>0.1408726263547378</v>
      </c>
      <c r="I720" s="46">
        <f t="shared" si="260"/>
        <v>4.1417774076516291E-2</v>
      </c>
      <c r="J720" s="46">
        <f t="shared" si="260"/>
        <v>0.14842132244342673</v>
      </c>
      <c r="K720" s="46">
        <f t="shared" si="260"/>
        <v>0.37203032774498268</v>
      </c>
      <c r="L720" s="46">
        <f t="shared" si="260"/>
        <v>0.12715723011697583</v>
      </c>
    </row>
    <row r="721" spans="1:12" ht="15" thickBot="1" x14ac:dyDescent="0.4">
      <c r="A721" s="160" t="s">
        <v>208</v>
      </c>
      <c r="B721" s="90"/>
      <c r="C721" s="127"/>
      <c r="D721" s="127"/>
      <c r="E721" s="127"/>
      <c r="F721" s="127"/>
      <c r="G721" s="127"/>
      <c r="H721" s="127"/>
      <c r="I721" s="127"/>
      <c r="J721" s="127"/>
      <c r="K721" s="127"/>
      <c r="L721" s="127"/>
    </row>
    <row r="722" spans="1:12" x14ac:dyDescent="0.35">
      <c r="A722" s="146" t="s">
        <v>209</v>
      </c>
      <c r="B722" s="27">
        <f t="shared" ref="B722:B726" si="261">B694/B$7</f>
        <v>0.33471640710536699</v>
      </c>
      <c r="C722" s="45">
        <f t="shared" ref="C722:L722" si="262">C694/C$7</f>
        <v>0.3182258477038708</v>
      </c>
      <c r="D722" s="46">
        <f t="shared" si="262"/>
        <v>0.37497986689150753</v>
      </c>
      <c r="E722" s="46">
        <f t="shared" si="262"/>
        <v>0.29818870988343421</v>
      </c>
      <c r="F722" s="46">
        <f t="shared" si="262"/>
        <v>0.88427162879544519</v>
      </c>
      <c r="G722" s="47">
        <f t="shared" si="262"/>
        <v>0.34406770127545649</v>
      </c>
      <c r="H722" s="46">
        <f t="shared" si="262"/>
        <v>0.34167736964185447</v>
      </c>
      <c r="I722" s="46">
        <f t="shared" si="262"/>
        <v>0.31039408152820386</v>
      </c>
      <c r="J722" s="46">
        <f t="shared" si="262"/>
        <v>0.17077378363840012</v>
      </c>
      <c r="K722" s="46">
        <f t="shared" si="262"/>
        <v>0.44386093928390807</v>
      </c>
      <c r="L722" s="46">
        <f t="shared" si="262"/>
        <v>0.44189656068003985</v>
      </c>
    </row>
    <row r="723" spans="1:12" x14ac:dyDescent="0.35">
      <c r="A723" s="146" t="s">
        <v>210</v>
      </c>
      <c r="B723" s="27">
        <f t="shared" si="261"/>
        <v>0.32867257912754505</v>
      </c>
      <c r="C723" s="45">
        <f t="shared" ref="C723:L723" si="263">C695/C$7</f>
        <v>0.37745197683072379</v>
      </c>
      <c r="D723" s="46">
        <f t="shared" si="263"/>
        <v>0.6108326363954304</v>
      </c>
      <c r="E723" s="46">
        <f t="shared" si="263"/>
        <v>0.34241532334390912</v>
      </c>
      <c r="F723" s="46">
        <f t="shared" si="263"/>
        <v>0.9258972440401334</v>
      </c>
      <c r="G723" s="47">
        <f t="shared" si="263"/>
        <v>0.30101107435680741</v>
      </c>
      <c r="H723" s="46">
        <f t="shared" si="263"/>
        <v>0.27763149006405702</v>
      </c>
      <c r="I723" s="46">
        <f t="shared" si="263"/>
        <v>0.43448707453642832</v>
      </c>
      <c r="J723" s="46">
        <f t="shared" si="263"/>
        <v>0.1819500142358868</v>
      </c>
      <c r="K723" s="46">
        <f t="shared" si="263"/>
        <v>0.44766567929673379</v>
      </c>
      <c r="L723" s="46">
        <f t="shared" si="263"/>
        <v>0.27644698178557664</v>
      </c>
    </row>
    <row r="724" spans="1:12" x14ac:dyDescent="0.35">
      <c r="A724" s="146" t="s">
        <v>211</v>
      </c>
      <c r="B724" s="27">
        <f t="shared" si="261"/>
        <v>0.22646995929600419</v>
      </c>
      <c r="C724" s="45">
        <f t="shared" ref="C724:L724" si="264">C696/C$7</f>
        <v>0.16438528976348699</v>
      </c>
      <c r="D724" s="46">
        <f t="shared" si="264"/>
        <v>0.12842789854769046</v>
      </c>
      <c r="E724" s="46">
        <f t="shared" si="264"/>
        <v>0.1705136858923072</v>
      </c>
      <c r="F724" s="46">
        <f t="shared" si="264"/>
        <v>5.2451328816414358E-2</v>
      </c>
      <c r="G724" s="47">
        <f t="shared" si="264"/>
        <v>0.26167647656974652</v>
      </c>
      <c r="H724" s="46">
        <f t="shared" si="264"/>
        <v>0.25652718945256209</v>
      </c>
      <c r="I724" s="46">
        <f t="shared" si="264"/>
        <v>0.31181106849194978</v>
      </c>
      <c r="J724" s="46">
        <f t="shared" si="264"/>
        <v>0.15959755304091341</v>
      </c>
      <c r="K724" s="46">
        <f t="shared" si="264"/>
        <v>0.25655039019561521</v>
      </c>
      <c r="L724" s="46">
        <f t="shared" si="264"/>
        <v>0.26619229927848043</v>
      </c>
    </row>
    <row r="725" spans="1:12" x14ac:dyDescent="0.35">
      <c r="A725" s="146" t="s">
        <v>212</v>
      </c>
      <c r="B725" s="27">
        <f t="shared" si="261"/>
        <v>0.20275039197039282</v>
      </c>
      <c r="C725" s="45">
        <f t="shared" ref="C725:L725" si="265">C697/C$7</f>
        <v>0.1740466718164298</v>
      </c>
      <c r="D725" s="46">
        <f t="shared" si="265"/>
        <v>0.12064914368926954</v>
      </c>
      <c r="E725" s="46">
        <f t="shared" si="265"/>
        <v>0.16045272469410041</v>
      </c>
      <c r="F725" s="46">
        <f t="shared" si="265"/>
        <v>0.8604358792700344</v>
      </c>
      <c r="G725" s="47">
        <f t="shared" si="265"/>
        <v>0.21902747894383862</v>
      </c>
      <c r="H725" s="46">
        <f t="shared" si="265"/>
        <v>0.22820464235127472</v>
      </c>
      <c r="I725" s="46">
        <f t="shared" si="265"/>
        <v>0.15731104498929754</v>
      </c>
      <c r="J725" s="46">
        <f t="shared" si="265"/>
        <v>0.14842132244342673</v>
      </c>
      <c r="K725" s="46">
        <f t="shared" si="265"/>
        <v>0.20351375436843719</v>
      </c>
      <c r="L725" s="46">
        <f t="shared" si="265"/>
        <v>0.26619229927848043</v>
      </c>
    </row>
    <row r="726" spans="1:12" ht="15" thickBot="1" x14ac:dyDescent="0.4">
      <c r="A726" s="146" t="s">
        <v>213</v>
      </c>
      <c r="B726" s="27">
        <f t="shared" si="261"/>
        <v>0.30170757112812074</v>
      </c>
      <c r="C726" s="45">
        <f t="shared" ref="C726:L726" si="266">C698/C$7</f>
        <v>0.31230421952170234</v>
      </c>
      <c r="D726" s="46">
        <f t="shared" si="266"/>
        <v>0.5593096401034312</v>
      </c>
      <c r="E726" s="46">
        <f t="shared" si="266"/>
        <v>0.27605703425429917</v>
      </c>
      <c r="F726" s="46">
        <f t="shared" si="266"/>
        <v>0.8614012696260781</v>
      </c>
      <c r="G726" s="47">
        <f t="shared" si="266"/>
        <v>0.29569848101950774</v>
      </c>
      <c r="H726" s="46">
        <f t="shared" si="266"/>
        <v>0.27511050925378627</v>
      </c>
      <c r="I726" s="46">
        <f t="shared" si="266"/>
        <v>0.28898720017219903</v>
      </c>
      <c r="J726" s="46">
        <f t="shared" si="266"/>
        <v>0.14283320714468339</v>
      </c>
      <c r="K726" s="46">
        <f t="shared" si="266"/>
        <v>0.49286311074587885</v>
      </c>
      <c r="L726" s="46">
        <f t="shared" si="266"/>
        <v>0.48324467350366651</v>
      </c>
    </row>
    <row r="727" spans="1:12" ht="15" thickBot="1" x14ac:dyDescent="0.4">
      <c r="A727" s="160" t="s">
        <v>214</v>
      </c>
      <c r="B727" s="90"/>
      <c r="C727" s="127"/>
      <c r="D727" s="127"/>
      <c r="E727" s="127"/>
      <c r="F727" s="127"/>
      <c r="G727" s="127"/>
      <c r="H727" s="127"/>
      <c r="I727" s="127"/>
      <c r="J727" s="127"/>
      <c r="K727" s="127"/>
      <c r="L727" s="127"/>
    </row>
    <row r="728" spans="1:12" x14ac:dyDescent="0.35">
      <c r="A728" s="146" t="s">
        <v>215</v>
      </c>
      <c r="B728" s="27">
        <f t="shared" ref="B728:B731" si="267">B700/B$7</f>
        <v>0.28723487137786524</v>
      </c>
      <c r="C728" s="45">
        <f t="shared" ref="C728:L728" si="268">C700/C$7</f>
        <v>0.34341228341397895</v>
      </c>
      <c r="D728" s="46">
        <f t="shared" si="268"/>
        <v>0.34218788575269488</v>
      </c>
      <c r="E728" s="46">
        <f t="shared" si="268"/>
        <v>0.32832885921978172</v>
      </c>
      <c r="F728" s="46">
        <f t="shared" si="268"/>
        <v>0.91410614011236346</v>
      </c>
      <c r="G728" s="47">
        <f t="shared" si="268"/>
        <v>0.25537814158911581</v>
      </c>
      <c r="H728" s="46">
        <f t="shared" si="268"/>
        <v>0.24967126444807533</v>
      </c>
      <c r="I728" s="46">
        <f t="shared" si="268"/>
        <v>0.16394170322118085</v>
      </c>
      <c r="J728" s="46">
        <f t="shared" si="268"/>
        <v>0.17077378363840012</v>
      </c>
      <c r="K728" s="46">
        <f t="shared" si="268"/>
        <v>0.44409066363628985</v>
      </c>
      <c r="L728" s="46">
        <f t="shared" si="268"/>
        <v>0.41513161096034157</v>
      </c>
    </row>
    <row r="729" spans="1:12" x14ac:dyDescent="0.35">
      <c r="A729" s="146" t="s">
        <v>216</v>
      </c>
      <c r="B729" s="27">
        <f t="shared" si="267"/>
        <v>0.29006027011000929</v>
      </c>
      <c r="C729" s="45">
        <f t="shared" ref="C729:L729" si="269">C701/C$7</f>
        <v>0.28594255510926792</v>
      </c>
      <c r="D729" s="46">
        <f t="shared" si="269"/>
        <v>9.5762448136313655E-2</v>
      </c>
      <c r="E729" s="46">
        <f t="shared" si="269"/>
        <v>0.28643449316869962</v>
      </c>
      <c r="F729" s="46">
        <f t="shared" si="269"/>
        <v>0.8931665616550839</v>
      </c>
      <c r="G729" s="47">
        <f t="shared" si="269"/>
        <v>0.29239530099917466</v>
      </c>
      <c r="H729" s="46">
        <f t="shared" si="269"/>
        <v>0.30355208138923312</v>
      </c>
      <c r="I729" s="46">
        <f t="shared" si="269"/>
        <v>0.10486978132395097</v>
      </c>
      <c r="J729" s="46">
        <f t="shared" si="269"/>
        <v>0.3585919411865876</v>
      </c>
      <c r="K729" s="46">
        <f t="shared" si="269"/>
        <v>0.61553214330191663</v>
      </c>
      <c r="L729" s="46">
        <f t="shared" si="269"/>
        <v>0.31621321948374947</v>
      </c>
    </row>
    <row r="730" spans="1:12" x14ac:dyDescent="0.35">
      <c r="A730" s="146" t="s">
        <v>217</v>
      </c>
      <c r="B730" s="27">
        <f t="shared" si="267"/>
        <v>0.44864679287268139</v>
      </c>
      <c r="C730" s="45">
        <f t="shared" ref="C730:L730" si="270">C702/C$7</f>
        <v>0.51858126284179473</v>
      </c>
      <c r="D730" s="46">
        <f t="shared" si="270"/>
        <v>0.8587546177430273</v>
      </c>
      <c r="E730" s="46">
        <f t="shared" si="270"/>
        <v>0.47705192643555899</v>
      </c>
      <c r="F730" s="46">
        <f t="shared" si="270"/>
        <v>0.9595933167812265</v>
      </c>
      <c r="G730" s="47">
        <f t="shared" si="270"/>
        <v>0.40898879768234531</v>
      </c>
      <c r="H730" s="46">
        <f t="shared" si="270"/>
        <v>0.37230891410431061</v>
      </c>
      <c r="I730" s="46">
        <f t="shared" si="270"/>
        <v>0.54488547282229216</v>
      </c>
      <c r="J730" s="46">
        <f t="shared" si="270"/>
        <v>0.33595945197805666</v>
      </c>
      <c r="K730" s="46">
        <f t="shared" si="270"/>
        <v>0.6837877391803977</v>
      </c>
      <c r="L730" s="46">
        <f t="shared" si="270"/>
        <v>0.43961901658462671</v>
      </c>
    </row>
    <row r="731" spans="1:12" x14ac:dyDescent="0.35">
      <c r="A731" s="146" t="s">
        <v>218</v>
      </c>
      <c r="B731" s="27">
        <f t="shared" si="267"/>
        <v>0.5299724255895315</v>
      </c>
      <c r="C731" s="45">
        <f t="shared" ref="C731:L731" si="271">C703/C$7</f>
        <v>0.57105692230307548</v>
      </c>
      <c r="D731" s="46">
        <f t="shared" si="271"/>
        <v>0.68220359938952435</v>
      </c>
      <c r="E731" s="46">
        <f t="shared" si="271"/>
        <v>0.55016821190970255</v>
      </c>
      <c r="F731" s="46">
        <f t="shared" si="271"/>
        <v>0.99013967678431758</v>
      </c>
      <c r="G731" s="47">
        <f t="shared" si="271"/>
        <v>0.5066744407232695</v>
      </c>
      <c r="H731" s="46">
        <f t="shared" si="271"/>
        <v>0.51174050491223078</v>
      </c>
      <c r="I731" s="46">
        <f t="shared" si="271"/>
        <v>0.41371775142944189</v>
      </c>
      <c r="J731" s="46">
        <f t="shared" si="271"/>
        <v>0.19871436013211685</v>
      </c>
      <c r="K731" s="46">
        <f t="shared" si="271"/>
        <v>0.64597006340452234</v>
      </c>
      <c r="L731" s="46">
        <f t="shared" si="271"/>
        <v>0.65989226866067674</v>
      </c>
    </row>
    <row r="732" spans="1:12" ht="15" thickBot="1" x14ac:dyDescent="0.4">
      <c r="A732" s="146" t="s">
        <v>219</v>
      </c>
      <c r="B732" s="27">
        <f>B704/B$7</f>
        <v>0.22776240505672105</v>
      </c>
      <c r="C732" s="45">
        <f t="shared" ref="C732:L732" si="272">C704/C$7</f>
        <v>0.34106551262347162</v>
      </c>
      <c r="D732" s="46">
        <f t="shared" si="272"/>
        <v>0.79945297789369141</v>
      </c>
      <c r="E732" s="46">
        <f t="shared" si="272"/>
        <v>0.2870397485777838</v>
      </c>
      <c r="F732" s="46">
        <f t="shared" si="272"/>
        <v>0.86262034888271888</v>
      </c>
      <c r="G732" s="47">
        <f t="shared" si="272"/>
        <v>0.16351129426948499</v>
      </c>
      <c r="H732" s="46">
        <f t="shared" si="272"/>
        <v>0.14113158826308522</v>
      </c>
      <c r="I732" s="46">
        <f t="shared" si="272"/>
        <v>0.19480300301258249</v>
      </c>
      <c r="J732" s="46">
        <f t="shared" si="272"/>
        <v>0.1707737953400153</v>
      </c>
      <c r="K732" s="46">
        <f t="shared" si="272"/>
        <v>0.19993873145598626</v>
      </c>
      <c r="L732" s="46">
        <f t="shared" si="272"/>
        <v>0.3287454517842518</v>
      </c>
    </row>
    <row r="733" spans="1:12" ht="15" thickBot="1" x14ac:dyDescent="0.4">
      <c r="A733" s="160" t="s">
        <v>220</v>
      </c>
      <c r="B733" s="90"/>
      <c r="C733" s="127"/>
      <c r="D733" s="127"/>
      <c r="E733" s="127"/>
      <c r="F733" s="127"/>
      <c r="G733" s="127"/>
      <c r="H733" s="127"/>
      <c r="I733" s="127"/>
      <c r="J733" s="127"/>
      <c r="K733" s="127"/>
      <c r="L733" s="127"/>
    </row>
    <row r="734" spans="1:12" x14ac:dyDescent="0.35">
      <c r="A734" s="146" t="s">
        <v>221</v>
      </c>
      <c r="B734" s="27">
        <f t="shared" ref="B734:B739" si="273">B706/B$7</f>
        <v>0.33254269884892301</v>
      </c>
      <c r="C734" s="45">
        <f t="shared" ref="C734:L734" si="274">C706/C$7</f>
        <v>0.36650978253436756</v>
      </c>
      <c r="D734" s="46">
        <f t="shared" si="274"/>
        <v>0.62639014611227217</v>
      </c>
      <c r="E734" s="46">
        <f t="shared" si="274"/>
        <v>0.35123921282394288</v>
      </c>
      <c r="F734" s="46">
        <f t="shared" si="274"/>
        <v>8.5182011201463834E-2</v>
      </c>
      <c r="G734" s="47">
        <f t="shared" si="274"/>
        <v>0.31328083459059003</v>
      </c>
      <c r="H734" s="46">
        <f t="shared" si="274"/>
        <v>0.31903089830687831</v>
      </c>
      <c r="I734" s="46">
        <f t="shared" si="274"/>
        <v>0.24833610880366794</v>
      </c>
      <c r="J734" s="46">
        <f t="shared" si="274"/>
        <v>0.15959755304091341</v>
      </c>
      <c r="K734" s="46">
        <f t="shared" si="274"/>
        <v>0.24917063452234531</v>
      </c>
      <c r="L734" s="46">
        <f t="shared" si="274"/>
        <v>0.46058159678680682</v>
      </c>
    </row>
    <row r="735" spans="1:12" x14ac:dyDescent="0.35">
      <c r="A735" s="146" t="s">
        <v>222</v>
      </c>
      <c r="B735" s="27">
        <f t="shared" si="273"/>
        <v>0.40096725148723239</v>
      </c>
      <c r="C735" s="45">
        <f t="shared" ref="C735:L735" si="275">C707/C$7</f>
        <v>0.43413623086099867</v>
      </c>
      <c r="D735" s="46">
        <f t="shared" si="275"/>
        <v>0.35208492548050363</v>
      </c>
      <c r="E735" s="46">
        <f t="shared" si="275"/>
        <v>0.45119331809541136</v>
      </c>
      <c r="F735" s="46">
        <f t="shared" si="275"/>
        <v>6.3277042388140539E-2</v>
      </c>
      <c r="G735" s="47">
        <f t="shared" si="275"/>
        <v>0.38215796194698026</v>
      </c>
      <c r="H735" s="46">
        <f t="shared" si="275"/>
        <v>0.40288510748628592</v>
      </c>
      <c r="I735" s="46">
        <f t="shared" si="275"/>
        <v>0.27087877576463837</v>
      </c>
      <c r="J735" s="46">
        <f t="shared" si="275"/>
        <v>0.1819500142358868</v>
      </c>
      <c r="K735" s="46">
        <f t="shared" si="275"/>
        <v>0.4628846393480367</v>
      </c>
      <c r="L735" s="46">
        <f t="shared" si="275"/>
        <v>0.38959809637935772</v>
      </c>
    </row>
    <row r="736" spans="1:12" x14ac:dyDescent="0.35">
      <c r="A736" s="146" t="s">
        <v>223</v>
      </c>
      <c r="B736" s="27">
        <f t="shared" si="273"/>
        <v>0.5180816700505102</v>
      </c>
      <c r="C736" s="45">
        <f t="shared" ref="C736:L736" si="276">C708/C$7</f>
        <v>0.5819698007221441</v>
      </c>
      <c r="D736" s="46">
        <f t="shared" si="276"/>
        <v>0.58644115125321084</v>
      </c>
      <c r="E736" s="46">
        <f t="shared" si="276"/>
        <v>0.57157808670843802</v>
      </c>
      <c r="F736" s="46">
        <f t="shared" si="276"/>
        <v>0.9576625360691392</v>
      </c>
      <c r="G736" s="47">
        <f t="shared" si="276"/>
        <v>0.48185238664826985</v>
      </c>
      <c r="H736" s="46">
        <f t="shared" si="276"/>
        <v>0.50448151207112446</v>
      </c>
      <c r="I736" s="46">
        <f t="shared" si="276"/>
        <v>0.46628813955375581</v>
      </c>
      <c r="J736" s="46">
        <f t="shared" si="276"/>
        <v>0.29684264488685347</v>
      </c>
      <c r="K736" s="46">
        <f t="shared" si="276"/>
        <v>0.66095929910344342</v>
      </c>
      <c r="L736" s="46">
        <f t="shared" si="276"/>
        <v>0.2340527600052511</v>
      </c>
    </row>
    <row r="737" spans="1:12" x14ac:dyDescent="0.35">
      <c r="A737" s="146" t="s">
        <v>224</v>
      </c>
      <c r="B737" s="27">
        <f t="shared" si="273"/>
        <v>0.31069633136197272</v>
      </c>
      <c r="C737" s="45">
        <f t="shared" ref="C737:L737" si="277">C709/C$7</f>
        <v>0.4122721917734154</v>
      </c>
      <c r="D737" s="46">
        <f t="shared" si="277"/>
        <v>0.33851916990561387</v>
      </c>
      <c r="E737" s="46">
        <f t="shared" si="277"/>
        <v>0.40473887817285253</v>
      </c>
      <c r="F737" s="46">
        <f t="shared" si="277"/>
        <v>0.93794188963777425</v>
      </c>
      <c r="G737" s="47">
        <f t="shared" si="277"/>
        <v>0.25309539756763982</v>
      </c>
      <c r="H737" s="46">
        <f t="shared" si="277"/>
        <v>0.266900250719181</v>
      </c>
      <c r="I737" s="46">
        <f t="shared" si="277"/>
        <v>0.17289790159050422</v>
      </c>
      <c r="J737" s="46">
        <f t="shared" si="277"/>
        <v>0.17077378363840012</v>
      </c>
      <c r="K737" s="46">
        <f t="shared" si="277"/>
        <v>0.28196960070417143</v>
      </c>
      <c r="L737" s="46">
        <f t="shared" si="277"/>
        <v>0.26391475518306745</v>
      </c>
    </row>
    <row r="738" spans="1:12" x14ac:dyDescent="0.35">
      <c r="A738" s="146" t="s">
        <v>225</v>
      </c>
      <c r="B738" s="41">
        <f t="shared" si="273"/>
        <v>0.35317869311656369</v>
      </c>
      <c r="C738" s="45">
        <f t="shared" ref="C738:L738" si="278">C710/C$7</f>
        <v>0.41513670112114109</v>
      </c>
      <c r="D738" s="46">
        <f t="shared" si="278"/>
        <v>0.36428066805161347</v>
      </c>
      <c r="E738" s="46">
        <f t="shared" si="278"/>
        <v>0.40488705830791172</v>
      </c>
      <c r="F738" s="46">
        <f t="shared" si="278"/>
        <v>0.96752285928482151</v>
      </c>
      <c r="G738" s="47">
        <f t="shared" si="278"/>
        <v>0.31804395735875141</v>
      </c>
      <c r="H738" s="46">
        <f t="shared" si="278"/>
        <v>0.32253681362587255</v>
      </c>
      <c r="I738" s="46">
        <f t="shared" si="278"/>
        <v>0.21464082779490093</v>
      </c>
      <c r="J738" s="46">
        <f t="shared" si="278"/>
        <v>0.39770874827779079</v>
      </c>
      <c r="K738" s="46">
        <f t="shared" si="278"/>
        <v>0.40942761850187703</v>
      </c>
      <c r="L738" s="46">
        <f t="shared" si="278"/>
        <v>0.38028674762771242</v>
      </c>
    </row>
    <row r="739" spans="1:12" x14ac:dyDescent="0.35">
      <c r="A739" s="153" t="s">
        <v>226</v>
      </c>
      <c r="B739" s="28">
        <f t="shared" si="273"/>
        <v>0.45367875567156146</v>
      </c>
      <c r="C739" s="29">
        <f t="shared" ref="C739:L739" si="279">C711/C$7</f>
        <v>0.53868865459763371</v>
      </c>
      <c r="D739" s="30">
        <f t="shared" si="279"/>
        <v>0.60504563567896152</v>
      </c>
      <c r="E739" s="30">
        <f t="shared" si="279"/>
        <v>0.52230834438973039</v>
      </c>
      <c r="F739" s="30">
        <f t="shared" si="279"/>
        <v>0.93575756725581583</v>
      </c>
      <c r="G739" s="31">
        <f t="shared" si="279"/>
        <v>0.40547187598907064</v>
      </c>
      <c r="H739" s="30">
        <f t="shared" si="279"/>
        <v>0.42258921856963194</v>
      </c>
      <c r="I739" s="30">
        <f t="shared" si="279"/>
        <v>0.24472270616144837</v>
      </c>
      <c r="J739" s="30">
        <f t="shared" si="279"/>
        <v>0.18753812953463017</v>
      </c>
      <c r="K739" s="30">
        <f t="shared" si="279"/>
        <v>0.51470730559399125</v>
      </c>
      <c r="L739" s="30">
        <f t="shared" si="279"/>
        <v>0.53443553505838026</v>
      </c>
    </row>
    <row r="740" spans="1:12" x14ac:dyDescent="0.35">
      <c r="A740" s="146"/>
      <c r="B740" s="43"/>
    </row>
    <row r="741" spans="1:12" x14ac:dyDescent="0.35">
      <c r="A741" s="146"/>
      <c r="B741" s="43"/>
    </row>
    <row r="742" spans="1:12" ht="18.5" thickBot="1" x14ac:dyDescent="0.4">
      <c r="A742" s="193" t="s">
        <v>227</v>
      </c>
      <c r="B742" s="194"/>
      <c r="C742" s="194"/>
      <c r="D742" s="194"/>
      <c r="E742" s="194"/>
      <c r="F742" s="194"/>
      <c r="G742" s="194"/>
      <c r="H742" s="194"/>
      <c r="I742" s="194"/>
      <c r="J742" s="194"/>
      <c r="K742" s="194"/>
      <c r="L742" s="194"/>
    </row>
    <row r="743" spans="1:12" ht="32" thickBot="1" x14ac:dyDescent="0.4">
      <c r="A743" s="138"/>
      <c r="B743" s="7" t="s">
        <v>1</v>
      </c>
      <c r="C743" s="8" t="s">
        <v>315</v>
      </c>
      <c r="D743" s="9" t="s">
        <v>316</v>
      </c>
      <c r="E743" s="9" t="s">
        <v>317</v>
      </c>
      <c r="F743" s="9" t="s">
        <v>318</v>
      </c>
      <c r="G743" s="10" t="s">
        <v>319</v>
      </c>
      <c r="H743" s="11" t="s">
        <v>320</v>
      </c>
      <c r="I743" s="11" t="s">
        <v>321</v>
      </c>
      <c r="J743" s="11" t="s">
        <v>322</v>
      </c>
      <c r="K743" s="11" t="s">
        <v>323</v>
      </c>
      <c r="L743" s="11" t="s">
        <v>324</v>
      </c>
    </row>
    <row r="744" spans="1:12" ht="15.5" x14ac:dyDescent="0.35">
      <c r="A744" s="178" t="s">
        <v>3</v>
      </c>
      <c r="B744" s="128"/>
      <c r="C744" s="128"/>
      <c r="D744" s="128"/>
      <c r="E744" s="128"/>
      <c r="F744" s="128"/>
      <c r="G744" s="128"/>
      <c r="H744" s="128"/>
      <c r="I744" s="128"/>
      <c r="J744" s="128"/>
      <c r="K744" s="128"/>
      <c r="L744" s="128"/>
    </row>
    <row r="745" spans="1:12" x14ac:dyDescent="0.35">
      <c r="A745" s="146" t="s">
        <v>228</v>
      </c>
      <c r="B745" s="18">
        <v>18457.51953125</v>
      </c>
      <c r="C745" s="19">
        <f>SUM(D745:F745)</f>
        <v>6818.1664772033691</v>
      </c>
      <c r="D745" s="20">
        <v>398.60589599609375</v>
      </c>
      <c r="E745" s="20">
        <v>6368.36669921875</v>
      </c>
      <c r="F745" s="20">
        <v>51.193881988525391</v>
      </c>
      <c r="G745" s="21">
        <f t="shared" ref="G745:G747" si="280">SUM(H745:L745)</f>
        <v>11639.353240966797</v>
      </c>
      <c r="H745" s="20">
        <v>8748.9931640625</v>
      </c>
      <c r="I745" s="20">
        <v>1058.41357421875</v>
      </c>
      <c r="J745" s="20">
        <v>336.80673217773438</v>
      </c>
      <c r="K745" s="20">
        <v>559.501953125</v>
      </c>
      <c r="L745" s="20">
        <v>935.6378173828125</v>
      </c>
    </row>
    <row r="746" spans="1:12" x14ac:dyDescent="0.35">
      <c r="A746" s="146" t="s">
        <v>229</v>
      </c>
      <c r="B746" s="18">
        <v>9321.1298828125</v>
      </c>
      <c r="C746" s="19">
        <f>SUM(D746:F746)</f>
        <v>3464.9325714111328</v>
      </c>
      <c r="D746" s="20">
        <v>100.05726623535156</v>
      </c>
      <c r="E746" s="20">
        <v>3345.581787109375</v>
      </c>
      <c r="F746" s="20">
        <v>19.29351806640625</v>
      </c>
      <c r="G746" s="21">
        <f>SUM(H746:L746)</f>
        <v>5856.19677734375</v>
      </c>
      <c r="H746" s="20">
        <v>4304.40283203125</v>
      </c>
      <c r="I746" s="20">
        <v>354.26199340820313</v>
      </c>
      <c r="J746" s="20">
        <v>282.57049560546875</v>
      </c>
      <c r="K746" s="20">
        <v>421.51571655273438</v>
      </c>
      <c r="L746" s="20">
        <v>493.44573974609375</v>
      </c>
    </row>
    <row r="747" spans="1:12" ht="15" thickBot="1" x14ac:dyDescent="0.4">
      <c r="A747" s="146" t="s">
        <v>230</v>
      </c>
      <c r="B747" s="18">
        <v>13414.9814453125</v>
      </c>
      <c r="C747" s="19">
        <f>SUM(D747:F747)</f>
        <v>4670.2692070007324</v>
      </c>
      <c r="D747" s="20">
        <v>161.62423706054688</v>
      </c>
      <c r="E747" s="20">
        <v>4465.15087890625</v>
      </c>
      <c r="F747" s="20">
        <v>43.494091033935547</v>
      </c>
      <c r="G747" s="21">
        <f t="shared" si="280"/>
        <v>8744.7125701904297</v>
      </c>
      <c r="H747" s="20">
        <v>6722.35302734375</v>
      </c>
      <c r="I747" s="20">
        <v>890.96826171875</v>
      </c>
      <c r="J747" s="20">
        <v>221.08323669433594</v>
      </c>
      <c r="K747" s="20">
        <v>513.73052978515625</v>
      </c>
      <c r="L747" s="20">
        <v>396.5775146484375</v>
      </c>
    </row>
    <row r="748" spans="1:12" ht="16" thickBot="1" x14ac:dyDescent="0.4">
      <c r="A748" s="96" t="s">
        <v>290</v>
      </c>
      <c r="B748" s="128"/>
      <c r="C748" s="128"/>
      <c r="D748" s="128"/>
      <c r="E748" s="128"/>
      <c r="F748" s="128"/>
      <c r="G748" s="128"/>
      <c r="H748" s="128"/>
      <c r="I748" s="128"/>
      <c r="J748" s="128"/>
      <c r="K748" s="128"/>
      <c r="L748" s="128"/>
    </row>
    <row r="749" spans="1:12" ht="13" customHeight="1" x14ac:dyDescent="0.35">
      <c r="A749" s="146" t="s">
        <v>228</v>
      </c>
      <c r="B749" s="41">
        <f>B745/B$6</f>
        <v>0.52349568602991425</v>
      </c>
      <c r="C749" s="45">
        <f t="shared" ref="C749:L749" si="281">C745/C$6</f>
        <v>0.52520767215740516</v>
      </c>
      <c r="D749" s="46">
        <f t="shared" si="281"/>
        <v>0.44040993757849778</v>
      </c>
      <c r="E749" s="46">
        <f t="shared" si="281"/>
        <v>0.53953042478270841</v>
      </c>
      <c r="F749" s="46">
        <f t="shared" si="281"/>
        <v>0.18736311658304791</v>
      </c>
      <c r="G749" s="47">
        <f t="shared" si="281"/>
        <v>0.52249801141690833</v>
      </c>
      <c r="H749" s="46">
        <f t="shared" si="281"/>
        <v>0.52518335670281224</v>
      </c>
      <c r="I749" s="46">
        <f t="shared" si="281"/>
        <v>0.37138671101321807</v>
      </c>
      <c r="J749" s="46">
        <f t="shared" si="281"/>
        <v>0.65540965135780449</v>
      </c>
      <c r="K749" s="46">
        <f>K745/K$6</f>
        <v>0.81331646485259335</v>
      </c>
      <c r="L749" s="46">
        <f t="shared" si="281"/>
        <v>0.59757742882808995</v>
      </c>
    </row>
    <row r="750" spans="1:12" hidden="1" x14ac:dyDescent="0.35">
      <c r="A750" s="146" t="s">
        <v>229</v>
      </c>
      <c r="B750" s="41">
        <f t="shared" ref="B750" si="282">B746/B$6</f>
        <v>0.26436766187977612</v>
      </c>
      <c r="C750" s="45">
        <f t="shared" ref="C750:L750" si="283">C746/C$6</f>
        <v>0.26690594547636365</v>
      </c>
      <c r="D750" s="46">
        <f t="shared" si="283"/>
        <v>0.11055083434445273</v>
      </c>
      <c r="E750" s="46">
        <f t="shared" si="283"/>
        <v>0.2834389487913519</v>
      </c>
      <c r="F750" s="46">
        <f t="shared" si="283"/>
        <v>7.0611829663229264E-2</v>
      </c>
      <c r="G750" s="47">
        <f t="shared" si="283"/>
        <v>0.26288841890789255</v>
      </c>
      <c r="H750" s="46">
        <f t="shared" si="283"/>
        <v>0.25838410038002335</v>
      </c>
      <c r="I750" s="46">
        <f t="shared" si="283"/>
        <v>0.12430698148025333</v>
      </c>
      <c r="J750" s="46">
        <f t="shared" si="283"/>
        <v>0.54986855165071868</v>
      </c>
      <c r="K750" s="46">
        <f t="shared" si="283"/>
        <v>0.61273364740138092</v>
      </c>
      <c r="L750" s="46">
        <f t="shared" si="283"/>
        <v>0.31515617576090327</v>
      </c>
    </row>
    <row r="751" spans="1:12" x14ac:dyDescent="0.35">
      <c r="A751" s="146" t="s">
        <v>229</v>
      </c>
      <c r="B751" s="41">
        <f>B746/B$6</f>
        <v>0.26436766187977612</v>
      </c>
      <c r="C751" s="45">
        <f t="shared" ref="C751:L751" si="284">C746/C$6</f>
        <v>0.26690594547636365</v>
      </c>
      <c r="D751" s="46">
        <f>D746/D$6</f>
        <v>0.11055083434445273</v>
      </c>
      <c r="E751" s="46">
        <f t="shared" si="284"/>
        <v>0.2834389487913519</v>
      </c>
      <c r="F751" s="46">
        <f t="shared" si="284"/>
        <v>7.0611829663229264E-2</v>
      </c>
      <c r="G751" s="47">
        <f>G746/G$6</f>
        <v>0.26288841890789255</v>
      </c>
      <c r="H751" s="46">
        <f>H746/H$6</f>
        <v>0.25838410038002335</v>
      </c>
      <c r="I751" s="46">
        <f t="shared" si="284"/>
        <v>0.12430698148025333</v>
      </c>
      <c r="J751" s="46">
        <f t="shared" si="284"/>
        <v>0.54986855165071868</v>
      </c>
      <c r="K751" s="46">
        <f t="shared" si="284"/>
        <v>0.61273364740138092</v>
      </c>
      <c r="L751" s="46">
        <f t="shared" si="284"/>
        <v>0.31515617576090327</v>
      </c>
    </row>
    <row r="752" spans="1:12" x14ac:dyDescent="0.35">
      <c r="A752" s="152" t="s">
        <v>230</v>
      </c>
      <c r="B752" s="28">
        <f>B747/B$6</f>
        <v>0.38047825997976015</v>
      </c>
      <c r="C752" s="29">
        <f t="shared" ref="C752:L752" si="285">C747/C$6</f>
        <v>0.35975378817141518</v>
      </c>
      <c r="D752" s="30">
        <f t="shared" si="285"/>
        <v>0.1785746795770059</v>
      </c>
      <c r="E752" s="30">
        <f>E747/E$6</f>
        <v>0.37828926382501049</v>
      </c>
      <c r="F752" s="30">
        <f t="shared" si="285"/>
        <v>0.15918285803939475</v>
      </c>
      <c r="G752" s="31">
        <f t="shared" si="285"/>
        <v>0.39255574031855905</v>
      </c>
      <c r="H752" s="30">
        <f t="shared" si="285"/>
        <v>0.40352848169358585</v>
      </c>
      <c r="I752" s="30">
        <f t="shared" si="285"/>
        <v>0.31263182974683051</v>
      </c>
      <c r="J752" s="30">
        <f t="shared" si="285"/>
        <v>0.43021731230249072</v>
      </c>
      <c r="K752" s="30">
        <f t="shared" si="285"/>
        <v>0.74678112567440058</v>
      </c>
      <c r="L752" s="30">
        <f t="shared" si="285"/>
        <v>0.25328793592113397</v>
      </c>
    </row>
    <row r="753" spans="1:12" x14ac:dyDescent="0.35">
      <c r="A753" s="168"/>
      <c r="B753" s="12"/>
    </row>
    <row r="754" spans="1:12" x14ac:dyDescent="0.35">
      <c r="A754" s="154"/>
      <c r="B754" s="12"/>
    </row>
    <row r="755" spans="1:12" ht="18.5" thickBot="1" x14ac:dyDescent="0.4">
      <c r="A755" s="193" t="s">
        <v>231</v>
      </c>
      <c r="B755" s="194"/>
      <c r="C755" s="194"/>
      <c r="D755" s="194"/>
      <c r="E755" s="194"/>
      <c r="F755" s="194"/>
      <c r="G755" s="194"/>
      <c r="H755" s="194"/>
      <c r="I755" s="194"/>
      <c r="J755" s="194"/>
      <c r="K755" s="194"/>
      <c r="L755" s="194"/>
    </row>
    <row r="756" spans="1:12" ht="32" thickBot="1" x14ac:dyDescent="0.4">
      <c r="A756" s="138"/>
      <c r="B756" s="7" t="s">
        <v>1</v>
      </c>
      <c r="C756" s="8" t="s">
        <v>315</v>
      </c>
      <c r="D756" s="9" t="s">
        <v>316</v>
      </c>
      <c r="E756" s="9" t="s">
        <v>317</v>
      </c>
      <c r="F756" s="9" t="s">
        <v>318</v>
      </c>
      <c r="G756" s="10" t="s">
        <v>319</v>
      </c>
      <c r="H756" s="11" t="s">
        <v>320</v>
      </c>
      <c r="I756" s="11" t="s">
        <v>321</v>
      </c>
      <c r="J756" s="11" t="s">
        <v>322</v>
      </c>
      <c r="K756" s="11" t="s">
        <v>323</v>
      </c>
      <c r="L756" s="11" t="s">
        <v>324</v>
      </c>
    </row>
    <row r="757" spans="1:12" ht="16" thickBot="1" x14ac:dyDescent="0.4">
      <c r="A757" s="178" t="s">
        <v>3</v>
      </c>
      <c r="B757" s="128"/>
      <c r="C757" s="128"/>
      <c r="D757" s="128"/>
      <c r="E757" s="128"/>
      <c r="F757" s="128"/>
      <c r="G757" s="128"/>
      <c r="H757" s="128"/>
      <c r="I757" s="128"/>
      <c r="J757" s="128"/>
      <c r="K757" s="128"/>
      <c r="L757" s="128"/>
    </row>
    <row r="758" spans="1:12" ht="15" thickBot="1" x14ac:dyDescent="0.4">
      <c r="A758" s="160" t="s">
        <v>232</v>
      </c>
      <c r="B758" s="90"/>
      <c r="C758" s="90"/>
      <c r="D758" s="90"/>
      <c r="E758" s="90"/>
      <c r="F758" s="90"/>
      <c r="G758" s="90"/>
      <c r="H758" s="90"/>
      <c r="I758" s="90"/>
      <c r="J758" s="90"/>
      <c r="K758" s="90"/>
      <c r="L758" s="90"/>
    </row>
    <row r="759" spans="1:12" x14ac:dyDescent="0.35">
      <c r="A759" s="146" t="s">
        <v>233</v>
      </c>
      <c r="B759" s="18">
        <v>13673.8291015625</v>
      </c>
      <c r="C759" s="19">
        <f t="shared" ref="C759:C762" si="286">SUM(D759:F759)</f>
        <v>5146.9031524658203</v>
      </c>
      <c r="D759" s="20">
        <v>229.78843688964844</v>
      </c>
      <c r="E759" s="20">
        <v>4807.06787109375</v>
      </c>
      <c r="F759" s="20">
        <v>110.04684448242188</v>
      </c>
      <c r="G759" s="21">
        <f t="shared" ref="G759:G762" si="287">SUM(H759:L759)</f>
        <v>8526.9265975952148</v>
      </c>
      <c r="H759" s="20">
        <v>6615.208984375</v>
      </c>
      <c r="I759" s="20">
        <v>711.266357421875</v>
      </c>
      <c r="J759" s="20">
        <v>100.19190216064453</v>
      </c>
      <c r="K759" s="20">
        <v>243.24470520019531</v>
      </c>
      <c r="L759" s="20">
        <v>857.0146484375</v>
      </c>
    </row>
    <row r="760" spans="1:12" x14ac:dyDescent="0.35">
      <c r="A760" s="146" t="s">
        <v>234</v>
      </c>
      <c r="B760" s="18">
        <v>15185.6611328125</v>
      </c>
      <c r="C760" s="19">
        <f t="shared" si="286"/>
        <v>5109.8796539306641</v>
      </c>
      <c r="D760" s="20">
        <v>304.01171875</v>
      </c>
      <c r="E760" s="20">
        <v>4700.85595703125</v>
      </c>
      <c r="F760" s="20">
        <v>105.01197814941406</v>
      </c>
      <c r="G760" s="21">
        <f t="shared" si="287"/>
        <v>10075.78165435791</v>
      </c>
      <c r="H760" s="20">
        <v>7784.89404296875</v>
      </c>
      <c r="I760" s="20">
        <v>1337.8319091796875</v>
      </c>
      <c r="J760" s="20">
        <v>100.31473541259766</v>
      </c>
      <c r="K760" s="20">
        <v>299.3111572265625</v>
      </c>
      <c r="L760" s="20">
        <v>553.4298095703125</v>
      </c>
    </row>
    <row r="761" spans="1:12" x14ac:dyDescent="0.35">
      <c r="A761" s="146" t="s">
        <v>235</v>
      </c>
      <c r="B761" s="18">
        <v>9331.30859375</v>
      </c>
      <c r="C761" s="19">
        <f t="shared" si="286"/>
        <v>3447.9453964233398</v>
      </c>
      <c r="D761" s="20">
        <v>64.107032775878906</v>
      </c>
      <c r="E761" s="20">
        <v>3284.665771484375</v>
      </c>
      <c r="F761" s="20">
        <v>99.172592163085938</v>
      </c>
      <c r="G761" s="21">
        <f t="shared" si="287"/>
        <v>5883.3633003234863</v>
      </c>
      <c r="H761" s="20">
        <v>4577.05712890625</v>
      </c>
      <c r="I761" s="20">
        <v>535.72100830078125</v>
      </c>
      <c r="J761" s="20">
        <v>63.859302520751953</v>
      </c>
      <c r="K761" s="20">
        <v>148.34268188476563</v>
      </c>
      <c r="L761" s="20">
        <v>558.3831787109375</v>
      </c>
    </row>
    <row r="762" spans="1:12" ht="15" thickBot="1" x14ac:dyDescent="0.4">
      <c r="A762" s="146" t="s">
        <v>236</v>
      </c>
      <c r="B762" s="18">
        <v>10794.5849609375</v>
      </c>
      <c r="C762" s="19">
        <f t="shared" si="286"/>
        <v>4029.9944076538086</v>
      </c>
      <c r="D762" s="20">
        <v>253.81124877929688</v>
      </c>
      <c r="E762" s="20">
        <v>3674.28173828125</v>
      </c>
      <c r="F762" s="20">
        <v>101.90142059326172</v>
      </c>
      <c r="G762" s="21">
        <f t="shared" si="287"/>
        <v>6764.5905075073242</v>
      </c>
      <c r="H762" s="20">
        <v>5094.99853515625</v>
      </c>
      <c r="I762" s="20">
        <v>970.41497802734375</v>
      </c>
      <c r="J762" s="20">
        <v>66.456916809082031</v>
      </c>
      <c r="K762" s="20">
        <v>150.94029235839844</v>
      </c>
      <c r="L762" s="20">
        <v>481.77978515625</v>
      </c>
    </row>
    <row r="763" spans="1:12" ht="15" thickBot="1" x14ac:dyDescent="0.4">
      <c r="A763" s="160" t="s">
        <v>237</v>
      </c>
      <c r="B763" s="90"/>
      <c r="C763" s="90"/>
      <c r="D763" s="90"/>
      <c r="E763" s="90"/>
      <c r="F763" s="90"/>
      <c r="G763" s="90"/>
      <c r="H763" s="90"/>
      <c r="I763" s="90"/>
      <c r="J763" s="90"/>
      <c r="K763" s="90"/>
      <c r="L763" s="90"/>
    </row>
    <row r="764" spans="1:12" x14ac:dyDescent="0.35">
      <c r="A764" s="144" t="s">
        <v>238</v>
      </c>
      <c r="B764" s="51">
        <v>5321.57958984375</v>
      </c>
      <c r="C764" s="19">
        <f t="shared" ref="C764:C769" si="288">SUM(D764:F764)</f>
        <v>1734.301887512207</v>
      </c>
      <c r="D764" s="20">
        <v>103.90043640136719</v>
      </c>
      <c r="E764" s="20">
        <v>1526.1441650390625</v>
      </c>
      <c r="F764" s="20">
        <v>104.25728607177734</v>
      </c>
      <c r="G764" s="21">
        <f t="shared" ref="G764:G782" si="289">SUM(H764:L764)</f>
        <v>3587.2779884338379</v>
      </c>
      <c r="H764" s="20">
        <v>2391.64453125</v>
      </c>
      <c r="I764" s="20">
        <v>772.46795654296875</v>
      </c>
      <c r="J764" s="20">
        <v>63.920719146728516</v>
      </c>
      <c r="K764" s="20">
        <v>153.70208740234375</v>
      </c>
      <c r="L764" s="20">
        <v>205.54269409179688</v>
      </c>
    </row>
    <row r="765" spans="1:12" x14ac:dyDescent="0.35">
      <c r="A765" s="144" t="s">
        <v>239</v>
      </c>
      <c r="B765" s="51">
        <v>5346.400390625</v>
      </c>
      <c r="C765" s="19">
        <f t="shared" si="288"/>
        <v>2071.8408126831055</v>
      </c>
      <c r="D765" s="20">
        <v>66.591018676757813</v>
      </c>
      <c r="E765" s="20">
        <v>1997.41162109375</v>
      </c>
      <c r="F765" s="20">
        <v>7.8381729125976563</v>
      </c>
      <c r="G765" s="21">
        <f t="shared" si="289"/>
        <v>3274.559642791748</v>
      </c>
      <c r="H765" s="20">
        <v>2188.724365234375</v>
      </c>
      <c r="I765" s="20">
        <v>665.26739501953125</v>
      </c>
      <c r="J765" s="20">
        <v>61.323101043701172</v>
      </c>
      <c r="K765" s="20">
        <v>158.89730834960938</v>
      </c>
      <c r="L765" s="20">
        <v>200.34747314453125</v>
      </c>
    </row>
    <row r="766" spans="1:12" x14ac:dyDescent="0.35">
      <c r="A766" s="144" t="s">
        <v>240</v>
      </c>
      <c r="B766" s="51">
        <v>5809.61328125</v>
      </c>
      <c r="C766" s="19">
        <f t="shared" si="288"/>
        <v>1770.6608276367188</v>
      </c>
      <c r="D766" s="20">
        <v>71.90594482421875</v>
      </c>
      <c r="E766" s="20">
        <v>1599.2005615234375</v>
      </c>
      <c r="F766" s="20">
        <v>99.5543212890625</v>
      </c>
      <c r="G766" s="21">
        <f t="shared" si="289"/>
        <v>4038.9522438049316</v>
      </c>
      <c r="H766" s="20">
        <v>2952.3203125</v>
      </c>
      <c r="I766" s="20">
        <v>521.07574462890625</v>
      </c>
      <c r="J766" s="20">
        <v>56.066455841064453</v>
      </c>
      <c r="K766" s="20">
        <v>288.5181884765625</v>
      </c>
      <c r="L766" s="20">
        <v>220.97154235839844</v>
      </c>
    </row>
    <row r="767" spans="1:12" x14ac:dyDescent="0.35">
      <c r="A767" s="144" t="s">
        <v>241</v>
      </c>
      <c r="B767" s="51">
        <v>4199.68017578125</v>
      </c>
      <c r="C767" s="19">
        <f>SUM(D767:F767)</f>
        <v>1420.1762619018555</v>
      </c>
      <c r="D767" s="20">
        <v>86.424003601074219</v>
      </c>
      <c r="E767" s="20">
        <v>1320.6605224609375</v>
      </c>
      <c r="F767" s="20">
        <v>13.09173583984375</v>
      </c>
      <c r="G767" s="21">
        <f t="shared" si="289"/>
        <v>2779.5038721561432</v>
      </c>
      <c r="H767" s="20">
        <v>1986.5498046875</v>
      </c>
      <c r="I767" s="20">
        <v>523.49066162109375</v>
      </c>
      <c r="J767" s="20">
        <v>2.6590311527252197</v>
      </c>
      <c r="K767" s="20">
        <v>100.35607147216797</v>
      </c>
      <c r="L767" s="20">
        <v>166.44830322265625</v>
      </c>
    </row>
    <row r="768" spans="1:12" x14ac:dyDescent="0.35">
      <c r="A768" s="144" t="s">
        <v>242</v>
      </c>
      <c r="B768" s="51">
        <v>5248.5771484375</v>
      </c>
      <c r="C768" s="19">
        <f t="shared" si="288"/>
        <v>1599.8047504425049</v>
      </c>
      <c r="D768" s="20">
        <v>66.300491333007813</v>
      </c>
      <c r="E768" s="20">
        <v>1522.6300048828125</v>
      </c>
      <c r="F768" s="20">
        <v>10.87425422668457</v>
      </c>
      <c r="G768" s="21">
        <f t="shared" si="289"/>
        <v>3648.772515296936</v>
      </c>
      <c r="H768" s="20">
        <v>2626.202392578125</v>
      </c>
      <c r="I768" s="20">
        <v>646.2918701171875</v>
      </c>
      <c r="J768" s="20">
        <v>5.2566461563110352</v>
      </c>
      <c r="K768" s="20">
        <v>151.16587829589844</v>
      </c>
      <c r="L768" s="20">
        <v>219.85572814941406</v>
      </c>
    </row>
    <row r="769" spans="1:12" ht="15" thickBot="1" x14ac:dyDescent="0.4">
      <c r="A769" s="144" t="s">
        <v>243</v>
      </c>
      <c r="B769" s="51">
        <v>4661.81787109375</v>
      </c>
      <c r="C769" s="19">
        <f t="shared" si="288"/>
        <v>1536.0411682128906</v>
      </c>
      <c r="D769" s="20">
        <v>239.73370361328125</v>
      </c>
      <c r="E769" s="20">
        <v>1202.1058349609375</v>
      </c>
      <c r="F769" s="20">
        <v>94.201629638671875</v>
      </c>
      <c r="G769" s="21">
        <f t="shared" si="289"/>
        <v>3125.7769069671631</v>
      </c>
      <c r="H769" s="20">
        <v>2230.144287109375</v>
      </c>
      <c r="I769" s="20">
        <v>644.8369140625</v>
      </c>
      <c r="J769" s="20">
        <v>7.8542613983154297</v>
      </c>
      <c r="K769" s="20">
        <v>129.83914184570313</v>
      </c>
      <c r="L769" s="20">
        <v>113.10230255126953</v>
      </c>
    </row>
    <row r="770" spans="1:12" ht="15" thickBot="1" x14ac:dyDescent="0.4">
      <c r="A770" s="160" t="s">
        <v>244</v>
      </c>
      <c r="B770" s="90"/>
      <c r="C770" s="90"/>
      <c r="D770" s="90"/>
      <c r="E770" s="90"/>
      <c r="F770" s="90"/>
      <c r="G770" s="90"/>
      <c r="H770" s="90"/>
      <c r="I770" s="90"/>
      <c r="J770" s="90"/>
      <c r="K770" s="90"/>
      <c r="L770" s="90"/>
    </row>
    <row r="771" spans="1:12" x14ac:dyDescent="0.35">
      <c r="A771" s="146" t="s">
        <v>245</v>
      </c>
      <c r="B771" s="18">
        <v>10241.4736328125</v>
      </c>
      <c r="C771" s="19">
        <f t="shared" ref="C771:C775" si="290">SUM(D771:F771)</f>
        <v>3593.305495262146</v>
      </c>
      <c r="D771" s="20">
        <v>262.7501220703125</v>
      </c>
      <c r="E771" s="20">
        <v>3325.341064453125</v>
      </c>
      <c r="F771" s="20">
        <v>5.2143087387084961</v>
      </c>
      <c r="G771" s="21">
        <f t="shared" si="289"/>
        <v>6648.1683950424194</v>
      </c>
      <c r="H771" s="20">
        <v>4980.0732421875</v>
      </c>
      <c r="I771" s="20">
        <v>777.3529052734375</v>
      </c>
      <c r="J771" s="20">
        <v>7.7928457260131836</v>
      </c>
      <c r="K771" s="20">
        <v>299.249755859375</v>
      </c>
      <c r="L771" s="20">
        <v>583.69964599609375</v>
      </c>
    </row>
    <row r="772" spans="1:12" x14ac:dyDescent="0.35">
      <c r="A772" s="146" t="s">
        <v>246</v>
      </c>
      <c r="B772" s="18">
        <v>8400.197265625</v>
      </c>
      <c r="C772" s="19">
        <f>SUM(D772:F772)</f>
        <v>3479.8365325927734</v>
      </c>
      <c r="D772" s="20">
        <v>79.647018432617188</v>
      </c>
      <c r="E772" s="20">
        <v>3201.348876953125</v>
      </c>
      <c r="F772" s="20">
        <v>198.84063720703125</v>
      </c>
      <c r="G772" s="21">
        <f t="shared" si="289"/>
        <v>4920.3609008789063</v>
      </c>
      <c r="H772" s="20">
        <v>3446.5908203125</v>
      </c>
      <c r="I772" s="20">
        <v>729.66461181640625</v>
      </c>
      <c r="J772" s="20">
        <v>72.744369506835938</v>
      </c>
      <c r="K772" s="20">
        <v>232.79283142089844</v>
      </c>
      <c r="L772" s="20">
        <v>438.56826782226563</v>
      </c>
    </row>
    <row r="773" spans="1:12" x14ac:dyDescent="0.35">
      <c r="A773" s="146" t="s">
        <v>247</v>
      </c>
      <c r="B773" s="18">
        <v>9790.740234375</v>
      </c>
      <c r="C773" s="19">
        <f t="shared" si="290"/>
        <v>3903.0853729248047</v>
      </c>
      <c r="D773" s="20">
        <v>219.3944091796875</v>
      </c>
      <c r="E773" s="20">
        <v>3583.9677734375</v>
      </c>
      <c r="F773" s="20">
        <v>99.723190307617188</v>
      </c>
      <c r="G773" s="21">
        <f t="shared" si="289"/>
        <v>5887.654712677002</v>
      </c>
      <c r="H773" s="20">
        <v>4431.1630859375</v>
      </c>
      <c r="I773" s="20">
        <v>984.3525390625</v>
      </c>
      <c r="J773" s="20">
        <v>63.920719146728516</v>
      </c>
      <c r="K773" s="20">
        <v>94.935256958007813</v>
      </c>
      <c r="L773" s="20">
        <v>313.28311157226563</v>
      </c>
    </row>
    <row r="774" spans="1:12" x14ac:dyDescent="0.35">
      <c r="A774" s="146" t="s">
        <v>248</v>
      </c>
      <c r="B774" s="18">
        <v>14461.0361328125</v>
      </c>
      <c r="C774" s="19">
        <f t="shared" si="290"/>
        <v>4589.0869903564453</v>
      </c>
      <c r="D774" s="20">
        <v>130.00862121582031</v>
      </c>
      <c r="E774" s="20">
        <v>4346.18896484375</v>
      </c>
      <c r="F774" s="20">
        <v>112.889404296875</v>
      </c>
      <c r="G774" s="21">
        <f t="shared" si="289"/>
        <v>9871.9495906829834</v>
      </c>
      <c r="H774" s="20">
        <v>7602.572265625</v>
      </c>
      <c r="I774" s="20">
        <v>1203.7069091796875</v>
      </c>
      <c r="J774" s="20">
        <v>20.965169906616211</v>
      </c>
      <c r="K774" s="20">
        <v>255.78892517089844</v>
      </c>
      <c r="L774" s="20">
        <v>788.91632080078125</v>
      </c>
    </row>
    <row r="775" spans="1:12" ht="15" thickBot="1" x14ac:dyDescent="0.4">
      <c r="A775" s="146" t="s">
        <v>249</v>
      </c>
      <c r="B775" s="18">
        <v>4175.07421875</v>
      </c>
      <c r="C775" s="19">
        <f t="shared" si="290"/>
        <v>1757.2872078418732</v>
      </c>
      <c r="D775" s="20">
        <v>40.427078247070313</v>
      </c>
      <c r="E775" s="20">
        <v>1713.992919921875</v>
      </c>
      <c r="F775" s="20">
        <v>2.8672096729278564</v>
      </c>
      <c r="G775" s="21">
        <f t="shared" si="289"/>
        <v>2417.7871527671814</v>
      </c>
      <c r="H775" s="20">
        <v>1373.4093017578125</v>
      </c>
      <c r="I775" s="20">
        <v>471.55435180664063</v>
      </c>
      <c r="J775" s="20">
        <v>7.915677547454834</v>
      </c>
      <c r="K775" s="20">
        <v>100.29466247558594</v>
      </c>
      <c r="L775" s="20">
        <v>464.6131591796875</v>
      </c>
    </row>
    <row r="776" spans="1:12" ht="15" thickBot="1" x14ac:dyDescent="0.4">
      <c r="A776" s="160" t="s">
        <v>250</v>
      </c>
      <c r="B776" s="90"/>
      <c r="C776" s="90"/>
      <c r="D776" s="90"/>
      <c r="E776" s="90"/>
      <c r="F776" s="90"/>
      <c r="G776" s="90"/>
      <c r="H776" s="90"/>
      <c r="I776" s="90"/>
      <c r="J776" s="90"/>
      <c r="K776" s="90"/>
      <c r="L776" s="90"/>
    </row>
    <row r="777" spans="1:12" x14ac:dyDescent="0.35">
      <c r="A777" s="146" t="s">
        <v>251</v>
      </c>
      <c r="B777" s="18">
        <v>6372.30419921875</v>
      </c>
      <c r="C777" s="19">
        <f>SUM(D777:F777)</f>
        <v>2728.0319595336914</v>
      </c>
      <c r="D777" s="20">
        <v>61.171157836914063</v>
      </c>
      <c r="E777" s="20">
        <v>2562.603515625</v>
      </c>
      <c r="F777" s="20">
        <v>104.25728607177734</v>
      </c>
      <c r="G777" s="21">
        <f t="shared" si="289"/>
        <v>3644.2725009918213</v>
      </c>
      <c r="H777" s="20">
        <v>2902.776611328125</v>
      </c>
      <c r="I777" s="20">
        <v>487.96658325195313</v>
      </c>
      <c r="J777" s="20">
        <v>7.8542613983154297</v>
      </c>
      <c r="K777" s="20">
        <v>31.014537811279297</v>
      </c>
      <c r="L777" s="20">
        <v>214.66050720214844</v>
      </c>
    </row>
    <row r="778" spans="1:12" x14ac:dyDescent="0.35">
      <c r="A778" s="146" t="s">
        <v>252</v>
      </c>
      <c r="B778" s="18">
        <v>4177.39453125</v>
      </c>
      <c r="C778" s="19">
        <f t="shared" ref="C778:C779" si="291">SUM(D778:F778)</f>
        <v>1527.9688131809235</v>
      </c>
      <c r="D778" s="20">
        <v>21.259698867797852</v>
      </c>
      <c r="E778" s="20">
        <v>1504.2236328125</v>
      </c>
      <c r="F778" s="20">
        <v>2.4854815006256104</v>
      </c>
      <c r="G778" s="21">
        <f t="shared" si="289"/>
        <v>2649.425482749939</v>
      </c>
      <c r="H778" s="20">
        <v>2046.286376953125</v>
      </c>
      <c r="I778" s="20">
        <v>401.45040893554688</v>
      </c>
      <c r="J778" s="20">
        <v>7.7928457260131836</v>
      </c>
      <c r="K778" s="20">
        <v>28.416923522949219</v>
      </c>
      <c r="L778" s="20">
        <v>165.47892761230469</v>
      </c>
    </row>
    <row r="779" spans="1:12" ht="15" thickBot="1" x14ac:dyDescent="0.4">
      <c r="A779" s="146" t="s">
        <v>253</v>
      </c>
      <c r="B779" s="18">
        <v>9277.0947265625</v>
      </c>
      <c r="C779" s="19">
        <f t="shared" si="291"/>
        <v>4300.307487487793</v>
      </c>
      <c r="D779" s="20">
        <v>151.62217712402344</v>
      </c>
      <c r="E779" s="20">
        <v>4027.92724609375</v>
      </c>
      <c r="F779" s="20">
        <v>120.75806427001953</v>
      </c>
      <c r="G779" s="21">
        <f t="shared" si="289"/>
        <v>4976.7869720458984</v>
      </c>
      <c r="H779" s="20">
        <v>3830.59619140625</v>
      </c>
      <c r="I779" s="20">
        <v>501.57455444335938</v>
      </c>
      <c r="J779" s="20">
        <v>98.625091552734375</v>
      </c>
      <c r="K779" s="20">
        <v>71.652145385742188</v>
      </c>
      <c r="L779" s="20">
        <v>474.3389892578125</v>
      </c>
    </row>
    <row r="780" spans="1:12" ht="15" thickBot="1" x14ac:dyDescent="0.4">
      <c r="A780" s="160" t="s">
        <v>254</v>
      </c>
      <c r="B780" s="90"/>
      <c r="C780" s="90"/>
      <c r="D780" s="90"/>
      <c r="E780" s="90"/>
      <c r="F780" s="90"/>
      <c r="G780" s="90"/>
      <c r="H780" s="90"/>
      <c r="I780" s="90"/>
      <c r="J780" s="90"/>
      <c r="K780" s="90"/>
      <c r="L780" s="90"/>
    </row>
    <row r="781" spans="1:12" x14ac:dyDescent="0.35">
      <c r="A781" s="146" t="s">
        <v>255</v>
      </c>
      <c r="B781" s="18">
        <v>5042.498046875</v>
      </c>
      <c r="C781" s="19">
        <f t="shared" ref="C781:C782" si="292">SUM(D781:F781)</f>
        <v>1951.5072479248047</v>
      </c>
      <c r="D781" s="20">
        <v>145.93603515625</v>
      </c>
      <c r="E781" s="20">
        <v>1705.8480224609375</v>
      </c>
      <c r="F781" s="20">
        <v>99.723190307617188</v>
      </c>
      <c r="G781" s="21">
        <f t="shared" si="289"/>
        <v>3090.9905548095703</v>
      </c>
      <c r="H781" s="20">
        <v>2085.506591796875</v>
      </c>
      <c r="I781" s="20">
        <v>513.0926513671875</v>
      </c>
      <c r="J781" s="20">
        <v>85.637016296386719</v>
      </c>
      <c r="K781" s="20">
        <v>127.18010711669922</v>
      </c>
      <c r="L781" s="20">
        <v>279.57418823242188</v>
      </c>
    </row>
    <row r="782" spans="1:12" ht="15" thickBot="1" x14ac:dyDescent="0.4">
      <c r="A782" s="146" t="s">
        <v>256</v>
      </c>
      <c r="B782" s="18">
        <v>6971.1611328125</v>
      </c>
      <c r="C782" s="19">
        <f t="shared" si="292"/>
        <v>3227.5797176361084</v>
      </c>
      <c r="D782" s="20">
        <v>168.48190307617188</v>
      </c>
      <c r="E782" s="20">
        <v>3048.0546875</v>
      </c>
      <c r="F782" s="20">
        <v>11.043127059936523</v>
      </c>
      <c r="G782" s="21">
        <f t="shared" si="289"/>
        <v>3743.5816650390625</v>
      </c>
      <c r="H782" s="20">
        <v>2785.953125</v>
      </c>
      <c r="I782" s="20">
        <v>482.51254272460938</v>
      </c>
      <c r="J782" s="20">
        <v>75.123725891113281</v>
      </c>
      <c r="K782" s="20">
        <v>127.18010711669922</v>
      </c>
      <c r="L782" s="20">
        <v>272.81216430664063</v>
      </c>
    </row>
    <row r="783" spans="1:12" ht="16" thickBot="1" x14ac:dyDescent="0.4">
      <c r="A783" s="13" t="s">
        <v>329</v>
      </c>
      <c r="B783" s="14"/>
      <c r="C783" s="128"/>
      <c r="D783" s="128"/>
      <c r="E783" s="128"/>
      <c r="F783" s="128"/>
      <c r="G783" s="128"/>
      <c r="H783" s="128"/>
      <c r="I783" s="128"/>
      <c r="J783" s="128"/>
      <c r="K783" s="128"/>
      <c r="L783" s="128"/>
    </row>
    <row r="784" spans="1:12" ht="15" thickBot="1" x14ac:dyDescent="0.4">
      <c r="A784" s="160" t="s">
        <v>232</v>
      </c>
      <c r="B784" s="90"/>
      <c r="C784" s="90"/>
      <c r="D784" s="90"/>
      <c r="E784" s="90"/>
      <c r="F784" s="90"/>
      <c r="G784" s="90"/>
      <c r="H784" s="90"/>
      <c r="I784" s="90"/>
      <c r="J784" s="90"/>
      <c r="K784" s="90"/>
      <c r="L784" s="90"/>
    </row>
    <row r="785" spans="1:12" x14ac:dyDescent="0.35">
      <c r="A785" s="146" t="s">
        <v>233</v>
      </c>
      <c r="B785" s="27">
        <f t="shared" ref="B785:B788" si="293">B759/B$5</f>
        <v>0.23978858781213677</v>
      </c>
      <c r="C785" s="45">
        <f t="shared" ref="C785:L785" si="294">C759/C$5</f>
        <v>0.24488555169538909</v>
      </c>
      <c r="D785" s="46">
        <f t="shared" si="294"/>
        <v>0.14829256502211521</v>
      </c>
      <c r="E785" s="46">
        <f t="shared" si="294"/>
        <v>0.25329386479576815</v>
      </c>
      <c r="F785" s="46">
        <f t="shared" si="294"/>
        <v>0.22467711835605989</v>
      </c>
      <c r="G785" s="47">
        <f t="shared" si="294"/>
        <v>0.23681346005428991</v>
      </c>
      <c r="H785" s="46">
        <f t="shared" si="294"/>
        <v>0.24715935534632255</v>
      </c>
      <c r="I785" s="46">
        <f t="shared" si="294"/>
        <v>0.13945487376357221</v>
      </c>
      <c r="J785" s="46">
        <f t="shared" si="294"/>
        <v>0.13283645041996228</v>
      </c>
      <c r="K785" s="46">
        <f t="shared" si="294"/>
        <v>0.2783790408672478</v>
      </c>
      <c r="L785" s="46">
        <f t="shared" si="294"/>
        <v>0.34095028029783425</v>
      </c>
    </row>
    <row r="786" spans="1:12" x14ac:dyDescent="0.35">
      <c r="A786" s="146" t="s">
        <v>234</v>
      </c>
      <c r="B786" s="27">
        <f t="shared" si="293"/>
        <v>0.26630055202420716</v>
      </c>
      <c r="C786" s="45">
        <f t="shared" ref="C786:L786" si="295">C760/C$5</f>
        <v>0.24312400312998983</v>
      </c>
      <c r="D786" s="46">
        <f t="shared" si="295"/>
        <v>0.19619210688077174</v>
      </c>
      <c r="E786" s="46">
        <f t="shared" si="295"/>
        <v>0.24769735005504212</v>
      </c>
      <c r="F786" s="46">
        <f t="shared" si="295"/>
        <v>0.21439768449924601</v>
      </c>
      <c r="G786" s="47">
        <f t="shared" si="295"/>
        <v>0.27982892652001512</v>
      </c>
      <c r="H786" s="46">
        <f t="shared" si="295"/>
        <v>0.29086146751286213</v>
      </c>
      <c r="I786" s="46">
        <f t="shared" si="295"/>
        <v>0.26230283221574208</v>
      </c>
      <c r="J786" s="46">
        <f t="shared" si="295"/>
        <v>0.13299930522989326</v>
      </c>
      <c r="K786" s="46">
        <f t="shared" si="295"/>
        <v>0.34254374746213206</v>
      </c>
      <c r="L786" s="46">
        <f t="shared" si="295"/>
        <v>0.22017365635721212</v>
      </c>
    </row>
    <row r="787" spans="1:12" x14ac:dyDescent="0.35">
      <c r="A787" s="146" t="s">
        <v>235</v>
      </c>
      <c r="B787" s="27">
        <f t="shared" si="293"/>
        <v>0.16363677602778331</v>
      </c>
      <c r="C787" s="45">
        <f t="shared" ref="C787:L787" si="296">C761/C$5</f>
        <v>0.16405049514370357</v>
      </c>
      <c r="D787" s="46">
        <f t="shared" si="296"/>
        <v>4.1371082265802855E-2</v>
      </c>
      <c r="E787" s="46">
        <f t="shared" si="296"/>
        <v>0.17307550259995588</v>
      </c>
      <c r="F787" s="46">
        <f t="shared" si="296"/>
        <v>0.20247570325073755</v>
      </c>
      <c r="G787" s="47">
        <f t="shared" si="296"/>
        <v>0.1633952871482395</v>
      </c>
      <c r="H787" s="46">
        <f t="shared" si="296"/>
        <v>0.17100933500903442</v>
      </c>
      <c r="I787" s="46">
        <f t="shared" si="296"/>
        <v>0.10503646742955229</v>
      </c>
      <c r="J787" s="46">
        <f t="shared" si="296"/>
        <v>8.4665954934662446E-2</v>
      </c>
      <c r="K787" s="46">
        <f t="shared" si="296"/>
        <v>0.16976934181884568</v>
      </c>
      <c r="L787" s="46">
        <f t="shared" si="296"/>
        <v>0.22214427914644197</v>
      </c>
    </row>
    <row r="788" spans="1:12" ht="15" thickBot="1" x14ac:dyDescent="0.4">
      <c r="A788" s="146" t="s">
        <v>236</v>
      </c>
      <c r="B788" s="27">
        <f t="shared" si="293"/>
        <v>0.18929725277212628</v>
      </c>
      <c r="C788" s="45">
        <f t="shared" ref="C788:L788" si="297">C762/C$5</f>
        <v>0.19174392340660804</v>
      </c>
      <c r="D788" s="46">
        <f t="shared" si="297"/>
        <v>0.16379554002981983</v>
      </c>
      <c r="E788" s="46">
        <f t="shared" si="297"/>
        <v>0.19360513452164246</v>
      </c>
      <c r="F788" s="46">
        <f t="shared" si="297"/>
        <v>0.20804701527757097</v>
      </c>
      <c r="G788" s="47">
        <f t="shared" si="297"/>
        <v>0.18786910683446004</v>
      </c>
      <c r="H788" s="46">
        <f t="shared" si="297"/>
        <v>0.19036081194321511</v>
      </c>
      <c r="I788" s="46">
        <f t="shared" si="297"/>
        <v>0.19026500669820781</v>
      </c>
      <c r="J788" s="46">
        <f t="shared" si="297"/>
        <v>8.8109924498876224E-2</v>
      </c>
      <c r="K788" s="46">
        <f t="shared" si="297"/>
        <v>0.17274215190160361</v>
      </c>
      <c r="L788" s="46">
        <f t="shared" si="297"/>
        <v>0.19166878079661331</v>
      </c>
    </row>
    <row r="789" spans="1:12" ht="15" thickBot="1" x14ac:dyDescent="0.4">
      <c r="A789" s="160" t="s">
        <v>237</v>
      </c>
      <c r="B789" s="90"/>
      <c r="C789" s="90"/>
      <c r="D789" s="90"/>
      <c r="E789" s="90"/>
      <c r="F789" s="90"/>
      <c r="G789" s="90"/>
      <c r="H789" s="90"/>
      <c r="I789" s="90"/>
      <c r="J789" s="90"/>
      <c r="K789" s="90"/>
      <c r="L789" s="90"/>
    </row>
    <row r="790" spans="1:12" x14ac:dyDescent="0.35">
      <c r="A790" s="144" t="s">
        <v>238</v>
      </c>
      <c r="B790" s="27">
        <f t="shared" ref="B790:L795" si="298">B764/B$5</f>
        <v>9.3320901212134419E-2</v>
      </c>
      <c r="C790" s="45">
        <f t="shared" si="298"/>
        <v>8.2516702169985481E-2</v>
      </c>
      <c r="D790" s="46">
        <f t="shared" si="298"/>
        <v>6.7051512379951161E-2</v>
      </c>
      <c r="E790" s="46">
        <f t="shared" si="298"/>
        <v>8.0415538986409255E-2</v>
      </c>
      <c r="F790" s="46">
        <f t="shared" si="298"/>
        <v>0.21285686756762875</v>
      </c>
      <c r="G790" s="47">
        <f t="shared" si="298"/>
        <v>9.9627421779049041E-2</v>
      </c>
      <c r="H790" s="46">
        <f t="shared" si="298"/>
        <v>8.9357316141865789E-2</v>
      </c>
      <c r="I790" s="46">
        <f t="shared" si="298"/>
        <v>0.15145440275928793</v>
      </c>
      <c r="J790" s="46">
        <f t="shared" si="298"/>
        <v>8.4747382339627933E-2</v>
      </c>
      <c r="K790" s="46">
        <f t="shared" si="298"/>
        <v>0.1759028614215607</v>
      </c>
      <c r="L790" s="46">
        <f t="shared" si="298"/>
        <v>8.1772043560210977E-2</v>
      </c>
    </row>
    <row r="791" spans="1:12" x14ac:dyDescent="0.35">
      <c r="A791" s="144" t="s">
        <v>239</v>
      </c>
      <c r="B791" s="27">
        <f t="shared" si="298"/>
        <v>9.3756166617566625E-2</v>
      </c>
      <c r="C791" s="45">
        <f t="shared" si="298"/>
        <v>9.8576535328016329E-2</v>
      </c>
      <c r="D791" s="46">
        <f t="shared" si="298"/>
        <v>4.2974107403647363E-2</v>
      </c>
      <c r="E791" s="46">
        <f t="shared" si="298"/>
        <v>0.10524754853933482</v>
      </c>
      <c r="F791" s="46">
        <f t="shared" si="298"/>
        <v>1.60028041827248E-2</v>
      </c>
      <c r="G791" s="47">
        <f t="shared" si="298"/>
        <v>9.0942473854806083E-2</v>
      </c>
      <c r="H791" s="46">
        <f t="shared" si="298"/>
        <v>8.1775754087265159E-2</v>
      </c>
      <c r="I791" s="46">
        <f t="shared" si="298"/>
        <v>0.130436059042283</v>
      </c>
      <c r="J791" s="46">
        <f t="shared" si="298"/>
        <v>8.130340771781136E-2</v>
      </c>
      <c r="K791" s="46">
        <f t="shared" si="298"/>
        <v>0.18184848158707656</v>
      </c>
      <c r="L791" s="46">
        <f t="shared" si="298"/>
        <v>7.970520369766157E-2</v>
      </c>
    </row>
    <row r="792" spans="1:12" x14ac:dyDescent="0.35">
      <c r="A792" s="144" t="s">
        <v>240</v>
      </c>
      <c r="B792" s="27">
        <f t="shared" si="298"/>
        <v>0.10187921423461299</v>
      </c>
      <c r="C792" s="45">
        <f t="shared" si="298"/>
        <v>8.4246631575629144E-2</v>
      </c>
      <c r="D792" s="46">
        <f t="shared" si="298"/>
        <v>4.6404062548381614E-2</v>
      </c>
      <c r="E792" s="46">
        <f t="shared" si="298"/>
        <v>8.4265024267208694E-2</v>
      </c>
      <c r="F792" s="46">
        <f t="shared" si="298"/>
        <v>0.20325506044557914</v>
      </c>
      <c r="G792" s="47">
        <f t="shared" si="298"/>
        <v>0.11217151278389474</v>
      </c>
      <c r="H792" s="46">
        <f t="shared" si="298"/>
        <v>0.11030544718041049</v>
      </c>
      <c r="I792" s="46">
        <f t="shared" si="298"/>
        <v>0.10216503484275249</v>
      </c>
      <c r="J792" s="46">
        <f t="shared" si="298"/>
        <v>7.4334041184418331E-2</v>
      </c>
      <c r="K792" s="46">
        <f t="shared" si="298"/>
        <v>0.33019183918004891</v>
      </c>
      <c r="L792" s="46">
        <f t="shared" si="298"/>
        <v>8.7910176847385696E-2</v>
      </c>
    </row>
    <row r="793" spans="1:12" x14ac:dyDescent="0.35">
      <c r="A793" s="144" t="s">
        <v>241</v>
      </c>
      <c r="B793" s="27">
        <f t="shared" si="298"/>
        <v>7.3646918586845508E-2</v>
      </c>
      <c r="C793" s="45">
        <f t="shared" si="298"/>
        <v>6.7570855152756015E-2</v>
      </c>
      <c r="D793" s="46">
        <f t="shared" si="298"/>
        <v>5.5773203155729187E-2</v>
      </c>
      <c r="E793" s="46">
        <f t="shared" si="298"/>
        <v>6.9588201537336969E-2</v>
      </c>
      <c r="F793" s="46">
        <f t="shared" si="298"/>
        <v>2.6728739898077551E-2</v>
      </c>
      <c r="G793" s="47">
        <f t="shared" si="298"/>
        <v>7.7193572814996073E-2</v>
      </c>
      <c r="H793" s="46">
        <f t="shared" si="298"/>
        <v>7.4222049560285247E-2</v>
      </c>
      <c r="I793" s="46">
        <f t="shared" si="298"/>
        <v>0.10263851702109664</v>
      </c>
      <c r="J793" s="46">
        <f t="shared" si="298"/>
        <v>3.5253972852794329E-3</v>
      </c>
      <c r="K793" s="46">
        <f t="shared" si="298"/>
        <v>0.11485153150048774</v>
      </c>
      <c r="L793" s="46">
        <f t="shared" si="298"/>
        <v>6.6218933062965307E-2</v>
      </c>
    </row>
    <row r="794" spans="1:12" x14ac:dyDescent="0.35">
      <c r="A794" s="144" t="s">
        <v>242</v>
      </c>
      <c r="B794" s="27">
        <f t="shared" si="298"/>
        <v>9.2040707332159521E-2</v>
      </c>
      <c r="C794" s="45">
        <f t="shared" si="298"/>
        <v>7.6117435535837732E-2</v>
      </c>
      <c r="D794" s="46">
        <f t="shared" si="298"/>
        <v>4.2786617355858585E-2</v>
      </c>
      <c r="E794" s="46">
        <f t="shared" si="298"/>
        <v>8.0230370973109422E-2</v>
      </c>
      <c r="F794" s="46">
        <f t="shared" si="298"/>
        <v>2.2201418999460296E-2</v>
      </c>
      <c r="G794" s="47">
        <f t="shared" si="298"/>
        <v>0.10133527413524955</v>
      </c>
      <c r="H794" s="46">
        <f t="shared" si="298"/>
        <v>9.8120934938218718E-2</v>
      </c>
      <c r="I794" s="46">
        <f t="shared" si="298"/>
        <v>0.12671561113659877</v>
      </c>
      <c r="J794" s="46">
        <f t="shared" si="298"/>
        <v>6.9693677977937301E-3</v>
      </c>
      <c r="K794" s="46">
        <f t="shared" si="298"/>
        <v>0.17300032153724976</v>
      </c>
      <c r="L794" s="46">
        <f t="shared" si="298"/>
        <v>8.7466267086908273E-2</v>
      </c>
    </row>
    <row r="795" spans="1:12" ht="15" thickBot="1" x14ac:dyDescent="0.4">
      <c r="A795" s="144" t="s">
        <v>243</v>
      </c>
      <c r="B795" s="27">
        <f t="shared" si="298"/>
        <v>8.1751111239149257E-2</v>
      </c>
      <c r="C795" s="45">
        <f t="shared" si="298"/>
        <v>7.3083615090840132E-2</v>
      </c>
      <c r="D795" s="46">
        <f t="shared" si="298"/>
        <v>0.15471068219214865</v>
      </c>
      <c r="E795" s="46">
        <f t="shared" si="298"/>
        <v>6.3341321777826309E-2</v>
      </c>
      <c r="F795" s="46">
        <f t="shared" si="298"/>
        <v>0.19232673859214874</v>
      </c>
      <c r="G795" s="47">
        <f t="shared" si="298"/>
        <v>8.6810415948162439E-2</v>
      </c>
      <c r="H795" s="46">
        <f t="shared" si="298"/>
        <v>8.3323297213007741E-2</v>
      </c>
      <c r="I795" s="46">
        <f t="shared" si="298"/>
        <v>0.12643034428709748</v>
      </c>
      <c r="J795" s="46">
        <f t="shared" si="298"/>
        <v>1.0413338626408203E-2</v>
      </c>
      <c r="K795" s="46">
        <f t="shared" si="298"/>
        <v>0.148593145097591</v>
      </c>
      <c r="L795" s="46">
        <f t="shared" si="298"/>
        <v>4.499603574745438E-2</v>
      </c>
    </row>
    <row r="796" spans="1:12" ht="15" thickBot="1" x14ac:dyDescent="0.4">
      <c r="A796" s="160" t="s">
        <v>244</v>
      </c>
      <c r="B796" s="90"/>
      <c r="C796" s="90"/>
      <c r="D796" s="90"/>
      <c r="E796" s="90"/>
      <c r="F796" s="90"/>
      <c r="G796" s="90"/>
      <c r="H796" s="90"/>
      <c r="I796" s="90"/>
      <c r="J796" s="90"/>
      <c r="K796" s="90"/>
      <c r="L796" s="90"/>
    </row>
    <row r="797" spans="1:12" x14ac:dyDescent="0.35">
      <c r="A797" s="146" t="s">
        <v>245</v>
      </c>
      <c r="B797" s="27">
        <f t="shared" ref="B797:L801" si="299">B771/B$5</f>
        <v>0.17959771774877031</v>
      </c>
      <c r="C797" s="45">
        <f t="shared" si="299"/>
        <v>0.17096661284480766</v>
      </c>
      <c r="D797" s="46">
        <f t="shared" si="299"/>
        <v>0.16956418734155973</v>
      </c>
      <c r="E797" s="46">
        <f t="shared" si="299"/>
        <v>0.17521876382156426</v>
      </c>
      <c r="F797" s="46">
        <f t="shared" si="299"/>
        <v>1.0645792409058845E-2</v>
      </c>
      <c r="G797" s="47">
        <f t="shared" si="299"/>
        <v>0.18463578202931641</v>
      </c>
      <c r="H797" s="46">
        <f t="shared" si="299"/>
        <v>0.18606693983876077</v>
      </c>
      <c r="I797" s="46">
        <f t="shared" si="299"/>
        <v>0.1524121732224071</v>
      </c>
      <c r="J797" s="46">
        <f t="shared" si="299"/>
        <v>1.0331912485843416E-2</v>
      </c>
      <c r="K797" s="46">
        <f t="shared" si="299"/>
        <v>0.3424734772636851</v>
      </c>
      <c r="L797" s="46">
        <f t="shared" si="299"/>
        <v>0.23221605170337797</v>
      </c>
    </row>
    <row r="798" spans="1:12" x14ac:dyDescent="0.35">
      <c r="A798" s="146" t="s">
        <v>246</v>
      </c>
      <c r="B798" s="27">
        <f t="shared" si="299"/>
        <v>0.14730851356314098</v>
      </c>
      <c r="C798" s="45">
        <f t="shared" si="299"/>
        <v>0.16556784999645671</v>
      </c>
      <c r="D798" s="46">
        <f t="shared" si="299"/>
        <v>5.139971714681419E-2</v>
      </c>
      <c r="E798" s="46">
        <f t="shared" si="299"/>
        <v>0.16868537148791066</v>
      </c>
      <c r="F798" s="46">
        <f t="shared" si="299"/>
        <v>0.4059629477780673</v>
      </c>
      <c r="G798" s="47">
        <f t="shared" si="299"/>
        <v>0.13665037177423239</v>
      </c>
      <c r="H798" s="46">
        <f t="shared" si="299"/>
        <v>0.12877252514668264</v>
      </c>
      <c r="I798" s="46">
        <f t="shared" si="299"/>
        <v>0.14306213877377094</v>
      </c>
      <c r="J798" s="46">
        <f t="shared" si="299"/>
        <v>9.6445956458963242E-2</v>
      </c>
      <c r="K798" s="46">
        <f t="shared" si="299"/>
        <v>0.26641749541222315</v>
      </c>
      <c r="L798" s="46">
        <f t="shared" si="299"/>
        <v>0.17447773397614447</v>
      </c>
    </row>
    <row r="799" spans="1:12" x14ac:dyDescent="0.35">
      <c r="A799" s="146" t="s">
        <v>247</v>
      </c>
      <c r="B799" s="27">
        <f t="shared" si="299"/>
        <v>0.17169351445002184</v>
      </c>
      <c r="C799" s="45">
        <f t="shared" si="299"/>
        <v>0.18570569263674164</v>
      </c>
      <c r="D799" s="46">
        <f t="shared" si="299"/>
        <v>0.14158484268897947</v>
      </c>
      <c r="E799" s="46">
        <f t="shared" si="299"/>
        <v>0.1888463140069869</v>
      </c>
      <c r="F799" s="46">
        <f t="shared" si="299"/>
        <v>0.20359983184404068</v>
      </c>
      <c r="G799" s="47">
        <f t="shared" si="299"/>
        <v>0.16351447009139308</v>
      </c>
      <c r="H799" s="46">
        <f t="shared" si="299"/>
        <v>0.16555839949147241</v>
      </c>
      <c r="I799" s="46">
        <f t="shared" si="299"/>
        <v>0.19299768313432519</v>
      </c>
      <c r="J799" s="46">
        <f t="shared" si="299"/>
        <v>8.4747382339627933E-2</v>
      </c>
      <c r="K799" s="46">
        <f t="shared" si="299"/>
        <v>0.10864773296793927</v>
      </c>
      <c r="L799" s="46">
        <f t="shared" si="299"/>
        <v>0.12463493465121481</v>
      </c>
    </row>
    <row r="800" spans="1:12" x14ac:dyDescent="0.35">
      <c r="A800" s="146" t="s">
        <v>248</v>
      </c>
      <c r="B800" s="27">
        <f t="shared" si="299"/>
        <v>0.25359329905557715</v>
      </c>
      <c r="C800" s="45">
        <f t="shared" si="299"/>
        <v>0.21834510308847974</v>
      </c>
      <c r="D800" s="46">
        <f t="shared" si="299"/>
        <v>8.3900270074690947E-2</v>
      </c>
      <c r="E800" s="46">
        <f t="shared" si="299"/>
        <v>0.2290092483731696</v>
      </c>
      <c r="F800" s="46">
        <f t="shared" si="299"/>
        <v>0.23048063004119573</v>
      </c>
      <c r="G800" s="47">
        <f t="shared" si="299"/>
        <v>0.27416801508652405</v>
      </c>
      <c r="H800" s="46">
        <f t="shared" si="299"/>
        <v>0.28404950842580778</v>
      </c>
      <c r="I800" s="46">
        <f t="shared" si="299"/>
        <v>0.2360055319872639</v>
      </c>
      <c r="J800" s="46">
        <f t="shared" si="299"/>
        <v>2.7796046315010835E-2</v>
      </c>
      <c r="K800" s="46">
        <f t="shared" si="299"/>
        <v>0.29273515160354557</v>
      </c>
      <c r="L800" s="46">
        <f t="shared" si="299"/>
        <v>0.3138583934346586</v>
      </c>
    </row>
    <row r="801" spans="1:12" ht="15" thickBot="1" x14ac:dyDescent="0.4">
      <c r="A801" s="146" t="s">
        <v>249</v>
      </c>
      <c r="B801" s="27">
        <f t="shared" si="299"/>
        <v>7.3215420749300111E-2</v>
      </c>
      <c r="C801" s="45">
        <f t="shared" si="299"/>
        <v>8.3610325399932767E-2</v>
      </c>
      <c r="D801" s="46">
        <f t="shared" si="299"/>
        <v>2.6089368162971648E-2</v>
      </c>
      <c r="E801" s="46">
        <f t="shared" si="299"/>
        <v>9.0313659503379273E-2</v>
      </c>
      <c r="F801" s="46">
        <f t="shared" si="299"/>
        <v>5.8538380638342722E-3</v>
      </c>
      <c r="G801" s="47">
        <f t="shared" si="299"/>
        <v>6.7147821054667253E-2</v>
      </c>
      <c r="H801" s="46">
        <f t="shared" si="299"/>
        <v>5.1313716384604136E-2</v>
      </c>
      <c r="I801" s="46">
        <f t="shared" si="299"/>
        <v>9.2455592644955495E-2</v>
      </c>
      <c r="J801" s="46">
        <f t="shared" si="299"/>
        <v>1.0494765399173338E-2</v>
      </c>
      <c r="K801" s="46">
        <f t="shared" si="299"/>
        <v>0.11478125257065427</v>
      </c>
      <c r="L801" s="46">
        <f t="shared" si="299"/>
        <v>0.18483929900286786</v>
      </c>
    </row>
    <row r="802" spans="1:12" ht="15" thickBot="1" x14ac:dyDescent="0.4">
      <c r="A802" s="160" t="s">
        <v>250</v>
      </c>
      <c r="B802" s="90"/>
      <c r="C802" s="90"/>
      <c r="D802" s="90"/>
      <c r="E802" s="90"/>
      <c r="F802" s="90"/>
      <c r="G802" s="90"/>
      <c r="H802" s="90"/>
      <c r="I802" s="90"/>
      <c r="J802" s="90"/>
      <c r="K802" s="90"/>
      <c r="L802" s="90"/>
    </row>
    <row r="803" spans="1:12" x14ac:dyDescent="0.35">
      <c r="A803" s="146" t="s">
        <v>251</v>
      </c>
      <c r="B803" s="27">
        <f t="shared" ref="B803:L805" si="300">B777/B$5</f>
        <v>0.11174673997244919</v>
      </c>
      <c r="C803" s="45">
        <f t="shared" si="300"/>
        <v>0.1297975873381266</v>
      </c>
      <c r="D803" s="46">
        <f t="shared" si="300"/>
        <v>3.9476433295749069E-2</v>
      </c>
      <c r="E803" s="46">
        <f t="shared" si="300"/>
        <v>0.13502862156680789</v>
      </c>
      <c r="F803" s="46">
        <f t="shared" si="300"/>
        <v>0.21285686756762875</v>
      </c>
      <c r="G803" s="47">
        <f t="shared" si="300"/>
        <v>0.10121029780929072</v>
      </c>
      <c r="H803" s="46">
        <f t="shared" si="300"/>
        <v>0.10845438105808021</v>
      </c>
      <c r="I803" s="46">
        <f t="shared" si="300"/>
        <v>9.5673466849888603E-2</v>
      </c>
      <c r="J803" s="46">
        <f t="shared" si="300"/>
        <v>1.0413338626408203E-2</v>
      </c>
      <c r="K803" s="46">
        <f t="shared" si="300"/>
        <v>3.5494286635095025E-2</v>
      </c>
      <c r="L803" s="46">
        <f t="shared" si="300"/>
        <v>8.5399427224358865E-2</v>
      </c>
    </row>
    <row r="804" spans="1:12" x14ac:dyDescent="0.35">
      <c r="A804" s="146" t="s">
        <v>252</v>
      </c>
      <c r="B804" s="27">
        <f t="shared" si="300"/>
        <v>7.3256110482477654E-2</v>
      </c>
      <c r="C804" s="45">
        <f t="shared" si="300"/>
        <v>7.2699538869289843E-2</v>
      </c>
      <c r="D804" s="46">
        <f t="shared" si="300"/>
        <v>1.3719816886249613E-2</v>
      </c>
      <c r="E804" s="46">
        <f t="shared" si="300"/>
        <v>7.9260503011270647E-2</v>
      </c>
      <c r="F804" s="46">
        <f t="shared" si="300"/>
        <v>5.0744828160616401E-3</v>
      </c>
      <c r="G804" s="47">
        <f t="shared" si="300"/>
        <v>7.3580980033646215E-2</v>
      </c>
      <c r="H804" s="46">
        <f t="shared" si="300"/>
        <v>7.6453944686598593E-2</v>
      </c>
      <c r="I804" s="46">
        <f t="shared" si="300"/>
        <v>7.8710620172402004E-2</v>
      </c>
      <c r="J804" s="46">
        <f t="shared" si="300"/>
        <v>1.0331912485843416E-2</v>
      </c>
      <c r="K804" s="46">
        <f t="shared" si="300"/>
        <v>3.2521472186643856E-2</v>
      </c>
      <c r="L804" s="46">
        <f t="shared" si="300"/>
        <v>6.5833281678049277E-2</v>
      </c>
    </row>
    <row r="805" spans="1:12" ht="15" thickBot="1" x14ac:dyDescent="0.4">
      <c r="A805" s="146" t="s">
        <v>253</v>
      </c>
      <c r="B805" s="27">
        <f t="shared" si="300"/>
        <v>0.16268606452216416</v>
      </c>
      <c r="C805" s="45">
        <f t="shared" si="300"/>
        <v>0.20460520439922034</v>
      </c>
      <c r="D805" s="46">
        <f t="shared" si="300"/>
        <v>9.7848446441874903E-2</v>
      </c>
      <c r="E805" s="46">
        <f t="shared" si="300"/>
        <v>0.21223941218186382</v>
      </c>
      <c r="F805" s="46">
        <f t="shared" si="300"/>
        <v>0.24654567812507949</v>
      </c>
      <c r="G805" s="47">
        <f t="shared" si="300"/>
        <v>0.13821746080653316</v>
      </c>
      <c r="H805" s="46">
        <f t="shared" si="300"/>
        <v>0.14311984511695619</v>
      </c>
      <c r="I805" s="46">
        <f t="shared" si="300"/>
        <v>9.8341522051535513E-2</v>
      </c>
      <c r="J805" s="46">
        <f t="shared" si="300"/>
        <v>0.1307591412248397</v>
      </c>
      <c r="K805" s="46">
        <f t="shared" si="300"/>
        <v>8.2001602016977787E-2</v>
      </c>
      <c r="L805" s="46">
        <f t="shared" si="300"/>
        <v>0.18870857299638893</v>
      </c>
    </row>
    <row r="806" spans="1:12" ht="15" thickBot="1" x14ac:dyDescent="0.4">
      <c r="A806" s="160" t="s">
        <v>254</v>
      </c>
      <c r="B806" s="90"/>
      <c r="C806" s="90"/>
      <c r="D806" s="90"/>
      <c r="E806" s="90"/>
      <c r="F806" s="90"/>
      <c r="G806" s="90"/>
      <c r="H806" s="90"/>
      <c r="I806" s="90"/>
      <c r="J806" s="90"/>
      <c r="K806" s="90"/>
      <c r="L806" s="90"/>
    </row>
    <row r="807" spans="1:12" x14ac:dyDescent="0.35">
      <c r="A807" s="146" t="s">
        <v>255</v>
      </c>
      <c r="B807" s="27">
        <f t="shared" ref="B807:L808" si="301">B781/B$5</f>
        <v>8.8426839089823586E-2</v>
      </c>
      <c r="C807" s="45">
        <f t="shared" si="301"/>
        <v>9.2851160180984174E-2</v>
      </c>
      <c r="D807" s="46">
        <f t="shared" si="301"/>
        <v>9.4178929433558434E-2</v>
      </c>
      <c r="E807" s="46">
        <f t="shared" si="301"/>
        <v>8.9884488829785961E-2</v>
      </c>
      <c r="F807" s="46">
        <f t="shared" si="301"/>
        <v>0.20359983184404068</v>
      </c>
      <c r="G807" s="47">
        <f t="shared" si="301"/>
        <v>8.5844314466835062E-2</v>
      </c>
      <c r="H807" s="46">
        <f t="shared" si="301"/>
        <v>7.7919301720703146E-2</v>
      </c>
      <c r="I807" s="46">
        <f t="shared" si="301"/>
        <v>0.10059982477561095</v>
      </c>
      <c r="J807" s="46">
        <f t="shared" si="301"/>
        <v>0.11353928834616804</v>
      </c>
      <c r="K807" s="46">
        <f t="shared" si="301"/>
        <v>0.14555003862222665</v>
      </c>
      <c r="L807" s="46">
        <f t="shared" si="301"/>
        <v>0.11122435073387807</v>
      </c>
    </row>
    <row r="808" spans="1:12" x14ac:dyDescent="0.35">
      <c r="A808" s="152" t="s">
        <v>256</v>
      </c>
      <c r="B808" s="28">
        <f t="shared" si="301"/>
        <v>0.12224848438810397</v>
      </c>
      <c r="C808" s="29">
        <f t="shared" si="301"/>
        <v>0.15356567170211882</v>
      </c>
      <c r="D808" s="30">
        <f t="shared" si="301"/>
        <v>0.10872876766628305</v>
      </c>
      <c r="E808" s="30">
        <f t="shared" si="301"/>
        <v>0.16060799901501438</v>
      </c>
      <c r="F808" s="30">
        <f t="shared" si="301"/>
        <v>2.2546198186197748E-2</v>
      </c>
      <c r="G808" s="31">
        <f t="shared" si="301"/>
        <v>0.10396835447647944</v>
      </c>
      <c r="H808" s="30">
        <f t="shared" si="301"/>
        <v>0.10408958810318353</v>
      </c>
      <c r="I808" s="30">
        <f t="shared" si="301"/>
        <v>9.4604117055250417E-2</v>
      </c>
      <c r="J808" s="30">
        <f t="shared" si="301"/>
        <v>9.9600555279381969E-2</v>
      </c>
      <c r="K808" s="30">
        <f t="shared" si="301"/>
        <v>0.14555003862222665</v>
      </c>
      <c r="L808" s="30">
        <f t="shared" si="301"/>
        <v>0.10853418206864095</v>
      </c>
    </row>
    <row r="809" spans="1:12" x14ac:dyDescent="0.35">
      <c r="A809" s="144"/>
      <c r="B809" s="129"/>
    </row>
    <row r="810" spans="1:12" x14ac:dyDescent="0.35">
      <c r="A810" s="144"/>
      <c r="B810" s="129"/>
    </row>
    <row r="811" spans="1:12" ht="18.5" thickBot="1" x14ac:dyDescent="0.4">
      <c r="A811" s="193" t="s">
        <v>257</v>
      </c>
      <c r="B811" s="194"/>
      <c r="C811" s="194"/>
      <c r="D811" s="194"/>
      <c r="E811" s="194"/>
      <c r="F811" s="194"/>
      <c r="G811" s="194"/>
      <c r="H811" s="194"/>
      <c r="I811" s="194"/>
      <c r="J811" s="194"/>
      <c r="K811" s="194"/>
      <c r="L811" s="194"/>
    </row>
    <row r="812" spans="1:12" ht="32" thickBot="1" x14ac:dyDescent="0.4">
      <c r="A812" s="138"/>
      <c r="B812" s="7" t="s">
        <v>1</v>
      </c>
      <c r="C812" s="8" t="s">
        <v>315</v>
      </c>
      <c r="D812" s="9" t="s">
        <v>316</v>
      </c>
      <c r="E812" s="9" t="s">
        <v>317</v>
      </c>
      <c r="F812" s="9" t="s">
        <v>318</v>
      </c>
      <c r="G812" s="10" t="s">
        <v>319</v>
      </c>
      <c r="H812" s="11" t="s">
        <v>320</v>
      </c>
      <c r="I812" s="11" t="s">
        <v>321</v>
      </c>
      <c r="J812" s="11" t="s">
        <v>322</v>
      </c>
      <c r="K812" s="11" t="s">
        <v>323</v>
      </c>
      <c r="L812" s="11" t="s">
        <v>324</v>
      </c>
    </row>
    <row r="813" spans="1:12" ht="16" thickBot="1" x14ac:dyDescent="0.4">
      <c r="A813" s="69" t="s">
        <v>3</v>
      </c>
      <c r="B813" s="35"/>
      <c r="C813" s="35"/>
      <c r="D813" s="35"/>
      <c r="E813" s="35"/>
      <c r="F813" s="35"/>
      <c r="G813" s="35"/>
      <c r="H813" s="35"/>
      <c r="I813" s="35"/>
      <c r="J813" s="35"/>
      <c r="K813" s="35"/>
      <c r="L813" s="35"/>
    </row>
    <row r="814" spans="1:12" x14ac:dyDescent="0.35">
      <c r="A814" s="3" t="s">
        <v>258</v>
      </c>
      <c r="B814" s="18">
        <v>6460.552734375</v>
      </c>
      <c r="C814" s="19">
        <f t="shared" ref="C814:C817" si="302">SUM(D814:F814)</f>
        <v>1728.1136703491211</v>
      </c>
      <c r="D814" s="20">
        <v>87.383575439453125</v>
      </c>
      <c r="E814" s="20">
        <v>1543.6612548828125</v>
      </c>
      <c r="F814" s="20">
        <v>97.068840026855469</v>
      </c>
      <c r="G814" s="21">
        <f t="shared" ref="G814:G817" si="303">SUM(H814:L814)</f>
        <v>4732.4389266967773</v>
      </c>
      <c r="H814" s="20">
        <v>3576.189697265625</v>
      </c>
      <c r="I814" s="20">
        <v>758.4566650390625</v>
      </c>
      <c r="J814" s="20">
        <v>28.416923522949219</v>
      </c>
      <c r="K814" s="20">
        <v>71.71356201171875</v>
      </c>
      <c r="L814" s="20">
        <v>297.66207885742188</v>
      </c>
    </row>
    <row r="815" spans="1:12" x14ac:dyDescent="0.35">
      <c r="A815" s="3" t="s">
        <v>259</v>
      </c>
      <c r="B815" s="18">
        <v>11341.8642578125</v>
      </c>
      <c r="C815" s="19">
        <f t="shared" si="302"/>
        <v>3913.3224029541016</v>
      </c>
      <c r="D815" s="20">
        <v>61.171157836914063</v>
      </c>
      <c r="E815" s="20">
        <v>3752.596923828125</v>
      </c>
      <c r="F815" s="20">
        <v>99.5543212890625</v>
      </c>
      <c r="G815" s="21">
        <f t="shared" si="303"/>
        <v>7428.5414447784424</v>
      </c>
      <c r="H815" s="20">
        <v>5567.1162109375</v>
      </c>
      <c r="I815" s="20">
        <v>1187.056640625</v>
      </c>
      <c r="J815" s="20">
        <v>18.30613899230957</v>
      </c>
      <c r="K815" s="20">
        <v>161.67918395996094</v>
      </c>
      <c r="L815" s="20">
        <v>494.38327026367188</v>
      </c>
    </row>
    <row r="816" spans="1:12" x14ac:dyDescent="0.35">
      <c r="A816" s="3" t="s">
        <v>260</v>
      </c>
      <c r="B816" s="18">
        <v>7983.5830078125</v>
      </c>
      <c r="C816" s="19">
        <f>SUM(D816:F816)</f>
        <v>1734.2853450775146</v>
      </c>
      <c r="D816" s="20">
        <v>24.482305526733398</v>
      </c>
      <c r="E816" s="20">
        <v>1610.00537109375</v>
      </c>
      <c r="F816" s="20">
        <v>99.79766845703125</v>
      </c>
      <c r="G816" s="21">
        <f>SUM(H816:L816)</f>
        <v>6249.2976665496826</v>
      </c>
      <c r="H816" s="20">
        <v>4564.01318359375</v>
      </c>
      <c r="I816" s="20">
        <v>1227.8231201171875</v>
      </c>
      <c r="J816" s="20">
        <v>7.8542613983154297</v>
      </c>
      <c r="K816" s="20">
        <v>209.06587219238281</v>
      </c>
      <c r="L816" s="20">
        <v>240.54122924804688</v>
      </c>
    </row>
    <row r="817" spans="1:12" ht="15" thickBot="1" x14ac:dyDescent="0.4">
      <c r="A817" s="3" t="s">
        <v>261</v>
      </c>
      <c r="B817" s="18">
        <v>9418.1220703125</v>
      </c>
      <c r="C817" s="19">
        <f t="shared" si="302"/>
        <v>3606.7515411376953</v>
      </c>
      <c r="D817" s="20">
        <v>78.735923767089844</v>
      </c>
      <c r="E817" s="20">
        <v>3430.94677734375</v>
      </c>
      <c r="F817" s="20">
        <v>97.068840026855469</v>
      </c>
      <c r="G817" s="21">
        <f t="shared" si="303"/>
        <v>5811.3702049255371</v>
      </c>
      <c r="H817" s="20">
        <v>3652.96337890625</v>
      </c>
      <c r="I817" s="20">
        <v>1296.19384765625</v>
      </c>
      <c r="J817" s="20">
        <v>15.708522796630859</v>
      </c>
      <c r="K817" s="20">
        <v>257.5577392578125</v>
      </c>
      <c r="L817" s="20">
        <v>588.94671630859375</v>
      </c>
    </row>
    <row r="818" spans="1:12" ht="16" thickBot="1" x14ac:dyDescent="0.4">
      <c r="A818" s="69" t="s">
        <v>289</v>
      </c>
      <c r="B818" s="35"/>
      <c r="C818" s="35"/>
      <c r="D818" s="35"/>
      <c r="E818" s="35"/>
      <c r="F818" s="35"/>
      <c r="G818" s="35"/>
      <c r="H818" s="35"/>
      <c r="I818" s="35"/>
      <c r="J818" s="35"/>
      <c r="K818" s="35"/>
      <c r="L818" s="35"/>
    </row>
    <row r="819" spans="1:12" x14ac:dyDescent="0.35">
      <c r="A819" s="3" t="s">
        <v>258</v>
      </c>
      <c r="B819" s="27">
        <f t="shared" ref="B819:L822" si="304">B814/B$5</f>
        <v>0.11329429416991892</v>
      </c>
      <c r="C819" s="45">
        <f t="shared" si="304"/>
        <v>8.2222271727231344E-2</v>
      </c>
      <c r="D819" s="46">
        <f t="shared" si="304"/>
        <v>5.6392456983999625E-2</v>
      </c>
      <c r="E819" s="46">
        <f t="shared" si="304"/>
        <v>8.1338548917926731E-2</v>
      </c>
      <c r="F819" s="46">
        <f t="shared" si="304"/>
        <v>0.19818057811628476</v>
      </c>
      <c r="G819" s="47">
        <f t="shared" si="304"/>
        <v>0.13143132216509731</v>
      </c>
      <c r="H819" s="46">
        <f t="shared" si="304"/>
        <v>0.13361463594877515</v>
      </c>
      <c r="I819" s="46">
        <f t="shared" si="304"/>
        <v>0.14870727031368158</v>
      </c>
      <c r="J819" s="46">
        <f t="shared" si="304"/>
        <v>3.7675731982727542E-2</v>
      </c>
      <c r="K819" s="46">
        <f t="shared" si="304"/>
        <v>8.2071889678197743E-2</v>
      </c>
      <c r="L819" s="46">
        <f t="shared" si="304"/>
        <v>0.11842034369599845</v>
      </c>
    </row>
    <row r="820" spans="1:12" x14ac:dyDescent="0.35">
      <c r="A820" s="3" t="s">
        <v>259</v>
      </c>
      <c r="B820" s="27">
        <f t="shared" si="304"/>
        <v>0.1988945154526639</v>
      </c>
      <c r="C820" s="45">
        <f>C815/C$5</f>
        <v>0.18619276237016874</v>
      </c>
      <c r="D820" s="46">
        <f t="shared" si="304"/>
        <v>3.9476433295749069E-2</v>
      </c>
      <c r="E820" s="46">
        <f t="shared" si="304"/>
        <v>0.19773171574564588</v>
      </c>
      <c r="F820" s="46">
        <f t="shared" si="304"/>
        <v>0.20325506044557914</v>
      </c>
      <c r="G820" s="47">
        <f t="shared" si="304"/>
        <v>0.20630863682945325</v>
      </c>
      <c r="H820" s="46">
        <f t="shared" si="304"/>
        <v>0.20800020937862698</v>
      </c>
      <c r="I820" s="46">
        <f t="shared" si="304"/>
        <v>0.2327409868907688</v>
      </c>
      <c r="J820" s="46">
        <f t="shared" si="304"/>
        <v>2.4270649345831573E-2</v>
      </c>
      <c r="K820" s="46">
        <f t="shared" si="304"/>
        <v>0.1850321721162673</v>
      </c>
      <c r="L820" s="46">
        <f t="shared" si="304"/>
        <v>0.19668288620069199</v>
      </c>
    </row>
    <row r="821" spans="1:12" x14ac:dyDescent="0.35">
      <c r="A821" s="3" t="s">
        <v>260</v>
      </c>
      <c r="B821" s="27">
        <f t="shared" si="304"/>
        <v>0.14000263429543497</v>
      </c>
      <c r="C821" s="45">
        <f t="shared" si="304"/>
        <v>8.25159150941214E-2</v>
      </c>
      <c r="D821" s="46">
        <f t="shared" si="304"/>
        <v>1.5799506421456288E-2</v>
      </c>
      <c r="E821" s="46">
        <f t="shared" si="304"/>
        <v>8.4834350943643583E-2</v>
      </c>
      <c r="F821" s="46">
        <f t="shared" si="304"/>
        <v>0.20375189014311818</v>
      </c>
      <c r="G821" s="47">
        <f t="shared" si="304"/>
        <v>0.17355817320418829</v>
      </c>
      <c r="H821" s="46">
        <f t="shared" si="304"/>
        <v>0.17052198334376956</v>
      </c>
      <c r="I821" s="46">
        <f t="shared" si="304"/>
        <v>0.24073389164725828</v>
      </c>
      <c r="J821" s="46">
        <f t="shared" si="304"/>
        <v>1.0413338626408203E-2</v>
      </c>
      <c r="K821" s="46">
        <f t="shared" si="304"/>
        <v>0.23926340732099688</v>
      </c>
      <c r="L821" s="46">
        <f t="shared" si="304"/>
        <v>9.5695679980303358E-2</v>
      </c>
    </row>
    <row r="822" spans="1:12" x14ac:dyDescent="0.35">
      <c r="A822" s="4" t="s">
        <v>261</v>
      </c>
      <c r="B822" s="28">
        <f t="shared" si="304"/>
        <v>0.16515916458430002</v>
      </c>
      <c r="C822" s="29">
        <f t="shared" si="304"/>
        <v>0.17160636499572543</v>
      </c>
      <c r="D822" s="30">
        <f t="shared" si="304"/>
        <v>5.081174776611859E-2</v>
      </c>
      <c r="E822" s="30">
        <f t="shared" si="304"/>
        <v>0.18078333662974733</v>
      </c>
      <c r="F822" s="30">
        <f t="shared" si="304"/>
        <v>0.19818057811628476</v>
      </c>
      <c r="G822" s="31">
        <f t="shared" si="304"/>
        <v>0.16139586404707021</v>
      </c>
      <c r="H822" s="30">
        <f t="shared" si="304"/>
        <v>0.13648307649338684</v>
      </c>
      <c r="I822" s="30">
        <f t="shared" si="304"/>
        <v>0.25413904019476402</v>
      </c>
      <c r="J822" s="30">
        <f t="shared" si="304"/>
        <v>2.0826677252816405E-2</v>
      </c>
      <c r="K822" s="30">
        <f t="shared" si="304"/>
        <v>0.29475945370945311</v>
      </c>
      <c r="L822" s="30">
        <f t="shared" si="304"/>
        <v>0.23430351904953242</v>
      </c>
    </row>
    <row r="823" spans="1:12" x14ac:dyDescent="0.35">
      <c r="A823" s="154"/>
      <c r="B823" s="12"/>
    </row>
    <row r="824" spans="1:12" x14ac:dyDescent="0.35">
      <c r="A824" s="154"/>
      <c r="B824" s="12"/>
    </row>
    <row r="825" spans="1:12" ht="18.5" thickBot="1" x14ac:dyDescent="0.4">
      <c r="A825" s="193" t="s">
        <v>262</v>
      </c>
      <c r="B825" s="194"/>
      <c r="C825" s="194"/>
      <c r="D825" s="194"/>
      <c r="E825" s="194"/>
      <c r="F825" s="194"/>
      <c r="G825" s="194"/>
      <c r="H825" s="194"/>
      <c r="I825" s="194"/>
      <c r="J825" s="194"/>
      <c r="K825" s="194"/>
      <c r="L825" s="194"/>
    </row>
    <row r="826" spans="1:12" ht="32" thickBot="1" x14ac:dyDescent="0.4">
      <c r="A826" s="138"/>
      <c r="B826" s="7" t="s">
        <v>1</v>
      </c>
      <c r="C826" s="8" t="s">
        <v>315</v>
      </c>
      <c r="D826" s="9" t="s">
        <v>316</v>
      </c>
      <c r="E826" s="9" t="s">
        <v>317</v>
      </c>
      <c r="F826" s="9" t="s">
        <v>318</v>
      </c>
      <c r="G826" s="10" t="s">
        <v>319</v>
      </c>
      <c r="H826" s="11" t="s">
        <v>320</v>
      </c>
      <c r="I826" s="11" t="s">
        <v>321</v>
      </c>
      <c r="J826" s="11" t="s">
        <v>322</v>
      </c>
      <c r="K826" s="11" t="s">
        <v>323</v>
      </c>
      <c r="L826" s="11" t="s">
        <v>324</v>
      </c>
    </row>
    <row r="827" spans="1:12" ht="16" thickBot="1" x14ac:dyDescent="0.4">
      <c r="A827" s="69" t="s">
        <v>263</v>
      </c>
      <c r="B827" s="35"/>
      <c r="C827" s="35"/>
      <c r="D827" s="35"/>
      <c r="E827" s="35"/>
      <c r="F827" s="35"/>
      <c r="G827" s="35"/>
      <c r="H827" s="35"/>
      <c r="I827" s="35"/>
      <c r="J827" s="35"/>
      <c r="K827" s="35"/>
      <c r="L827" s="35"/>
    </row>
    <row r="828" spans="1:12" x14ac:dyDescent="0.35">
      <c r="A828" s="3" t="s">
        <v>264</v>
      </c>
      <c r="B828" s="18">
        <v>26022.333984375</v>
      </c>
      <c r="C828" s="19">
        <f t="shared" ref="C828:C834" si="305">SUM(D828:F828)</f>
        <v>10354.302658081055</v>
      </c>
      <c r="D828" s="20">
        <v>691.19757080078125</v>
      </c>
      <c r="E828" s="20">
        <v>9513.9580078125</v>
      </c>
      <c r="F828" s="20">
        <v>149.14707946777344</v>
      </c>
      <c r="G828" s="21">
        <f t="shared" ref="G828:G834" si="306">SUM(H828:L828)</f>
        <v>15668.031341552734</v>
      </c>
      <c r="H828" s="20">
        <v>11260.5322265625</v>
      </c>
      <c r="I828" s="20">
        <v>2330.517578125</v>
      </c>
      <c r="J828" s="20">
        <v>357.18878173828125</v>
      </c>
      <c r="K828" s="20">
        <v>499.69497680664063</v>
      </c>
      <c r="L828" s="20">
        <v>1220.0977783203125</v>
      </c>
    </row>
    <row r="829" spans="1:12" x14ac:dyDescent="0.35">
      <c r="A829" s="3" t="s">
        <v>265</v>
      </c>
      <c r="B829" s="18">
        <v>26801.150390625</v>
      </c>
      <c r="C829" s="19">
        <f t="shared" si="305"/>
        <v>10726.156890869141</v>
      </c>
      <c r="D829" s="20">
        <v>488.30270385742188</v>
      </c>
      <c r="E829" s="20">
        <v>10116.828125</v>
      </c>
      <c r="F829" s="20">
        <v>121.02606201171875</v>
      </c>
      <c r="G829" s="21">
        <f t="shared" si="306"/>
        <v>16074.993560791016</v>
      </c>
      <c r="H829" s="20">
        <v>11302.22265625</v>
      </c>
      <c r="I829" s="20">
        <v>2677.790283203125</v>
      </c>
      <c r="J829" s="20">
        <v>337.11383056640625</v>
      </c>
      <c r="K829" s="20">
        <v>270.47225952148438</v>
      </c>
      <c r="L829" s="20">
        <v>1487.39453125</v>
      </c>
    </row>
    <row r="830" spans="1:12" x14ac:dyDescent="0.35">
      <c r="A830" s="3" t="s">
        <v>266</v>
      </c>
      <c r="B830" s="18">
        <v>18762.0625</v>
      </c>
      <c r="C830" s="19">
        <f t="shared" si="305"/>
        <v>6763.4385681152344</v>
      </c>
      <c r="D830" s="20">
        <v>161.40638732910156</v>
      </c>
      <c r="E830" s="20">
        <v>6459.2412109375</v>
      </c>
      <c r="F830" s="20">
        <v>142.79096984863281</v>
      </c>
      <c r="G830" s="21">
        <f t="shared" si="306"/>
        <v>11998.624496459961</v>
      </c>
      <c r="H830" s="20">
        <v>8047.705078125</v>
      </c>
      <c r="I830" s="20">
        <v>2051.9296875</v>
      </c>
      <c r="J830" s="20">
        <v>218.73127746582031</v>
      </c>
      <c r="K830" s="20">
        <v>406.16836547851563</v>
      </c>
      <c r="L830" s="20">
        <v>1274.090087890625</v>
      </c>
    </row>
    <row r="831" spans="1:12" x14ac:dyDescent="0.35">
      <c r="A831" s="3" t="s">
        <v>267</v>
      </c>
      <c r="B831" s="18">
        <v>26189.294921875</v>
      </c>
      <c r="C831" s="19">
        <f>SUM(D831:F831)</f>
        <v>9905.5846862792969</v>
      </c>
      <c r="D831" s="20">
        <v>415.21762084960938</v>
      </c>
      <c r="E831" s="20">
        <v>9353.09765625</v>
      </c>
      <c r="F831" s="20">
        <v>137.2694091796875</v>
      </c>
      <c r="G831" s="21">
        <f t="shared" si="306"/>
        <v>16283.709747314453</v>
      </c>
      <c r="H831" s="20">
        <v>11887.8955078125</v>
      </c>
      <c r="I831" s="20">
        <v>2087.63134765625</v>
      </c>
      <c r="J831" s="20">
        <v>329.41641235351563</v>
      </c>
      <c r="K831" s="20">
        <v>608.008056640625</v>
      </c>
      <c r="L831" s="20">
        <v>1370.7584228515625</v>
      </c>
    </row>
    <row r="832" spans="1:12" ht="21" x14ac:dyDescent="0.35">
      <c r="A832" s="3" t="s">
        <v>268</v>
      </c>
      <c r="B832" s="18">
        <v>23969.25</v>
      </c>
      <c r="C832" s="19">
        <f t="shared" si="305"/>
        <v>9790.2471313476563</v>
      </c>
      <c r="D832" s="20">
        <v>400.99008178710938</v>
      </c>
      <c r="E832" s="20">
        <v>9276.3125</v>
      </c>
      <c r="F832" s="20">
        <v>112.94454956054688</v>
      </c>
      <c r="G832" s="21">
        <f t="shared" si="306"/>
        <v>14179.002502441406</v>
      </c>
      <c r="H832" s="20">
        <v>10501.919921875</v>
      </c>
      <c r="I832" s="20">
        <v>1911.355712890625</v>
      </c>
      <c r="J832" s="20">
        <v>311.23309326171875</v>
      </c>
      <c r="K832" s="20">
        <v>152.5126953125</v>
      </c>
      <c r="L832" s="20">
        <v>1301.9810791015625</v>
      </c>
    </row>
    <row r="833" spans="1:12" x14ac:dyDescent="0.35">
      <c r="A833" s="3" t="s">
        <v>269</v>
      </c>
      <c r="B833" s="18">
        <v>24658</v>
      </c>
      <c r="C833" s="19">
        <f>SUM(D833:F833)</f>
        <v>10607.498268127441</v>
      </c>
      <c r="D833" s="20">
        <v>228.78106689453125</v>
      </c>
      <c r="E833" s="20">
        <v>10260.37890625</v>
      </c>
      <c r="F833" s="20">
        <v>118.33829498291016</v>
      </c>
      <c r="G833" s="21">
        <f t="shared" si="306"/>
        <v>14050.501861572266</v>
      </c>
      <c r="H833" s="20">
        <v>9861.73828125</v>
      </c>
      <c r="I833" s="20">
        <v>2248.031494140625</v>
      </c>
      <c r="J833" s="20">
        <v>329.25955200195313</v>
      </c>
      <c r="K833" s="20">
        <v>276.0904541015625</v>
      </c>
      <c r="L833" s="20">
        <v>1335.382080078125</v>
      </c>
    </row>
    <row r="834" spans="1:12" ht="15" thickBot="1" x14ac:dyDescent="0.4">
      <c r="A834" s="3" t="s">
        <v>270</v>
      </c>
      <c r="B834" s="18">
        <v>17247.775390625</v>
      </c>
      <c r="C834" s="19">
        <f t="shared" si="305"/>
        <v>6131.4590454101563</v>
      </c>
      <c r="D834" s="20">
        <v>343.45785522460898</v>
      </c>
      <c r="E834" s="20">
        <v>5677.77490234375</v>
      </c>
      <c r="F834" s="20">
        <v>110.22628784179688</v>
      </c>
      <c r="G834" s="21">
        <f t="shared" si="306"/>
        <v>11116.316482543945</v>
      </c>
      <c r="H834" s="20">
        <v>8250.3125</v>
      </c>
      <c r="I834" s="20">
        <v>1783.47509765625</v>
      </c>
      <c r="J834" s="20">
        <v>197.95036315917969</v>
      </c>
      <c r="K834" s="20">
        <v>236.94198608398438</v>
      </c>
      <c r="L834" s="20">
        <v>647.63653564453125</v>
      </c>
    </row>
    <row r="835" spans="1:12" ht="16" thickBot="1" x14ac:dyDescent="0.4">
      <c r="A835" s="69" t="s">
        <v>289</v>
      </c>
      <c r="B835" s="35"/>
      <c r="C835" s="35"/>
      <c r="D835" s="35"/>
      <c r="E835" s="35"/>
      <c r="F835" s="35"/>
      <c r="G835" s="35"/>
      <c r="H835" s="35"/>
      <c r="I835" s="35"/>
      <c r="J835" s="35"/>
      <c r="K835" s="35"/>
      <c r="L835" s="35"/>
    </row>
    <row r="836" spans="1:12" x14ac:dyDescent="0.35">
      <c r="A836" s="3" t="s">
        <v>264</v>
      </c>
      <c r="B836" s="27">
        <f>B828/B$5</f>
        <v>0.45633587134535936</v>
      </c>
      <c r="C836" s="45">
        <f>C828/C$5</f>
        <v>0.49264947167898965</v>
      </c>
      <c r="D836" s="46">
        <f t="shared" ref="D836:L836" si="307">D828/D$5</f>
        <v>0.44606013295754465</v>
      </c>
      <c r="E836" s="46">
        <f t="shared" si="307"/>
        <v>0.50130916765174949</v>
      </c>
      <c r="F836" s="46">
        <f t="shared" si="307"/>
        <v>0.30450610541035772</v>
      </c>
      <c r="G836" s="47">
        <f t="shared" si="307"/>
        <v>0.43513928163502391</v>
      </c>
      <c r="H836" s="46">
        <f t="shared" si="307"/>
        <v>0.42071926866519505</v>
      </c>
      <c r="I836" s="46">
        <f t="shared" si="307"/>
        <v>0.45693435556159551</v>
      </c>
      <c r="J836" s="46">
        <f t="shared" si="307"/>
        <v>0.47356811152130635</v>
      </c>
      <c r="K836" s="46">
        <f t="shared" si="307"/>
        <v>0.57187106397702814</v>
      </c>
      <c r="L836" s="46">
        <f t="shared" si="307"/>
        <v>0.48539739696107742</v>
      </c>
    </row>
    <row r="837" spans="1:12" x14ac:dyDescent="0.35">
      <c r="A837" s="3" t="s">
        <v>265</v>
      </c>
      <c r="B837" s="27">
        <f t="shared" ref="B837:B841" si="308">B829/B$5</f>
        <v>0.46999344193751125</v>
      </c>
      <c r="C837" s="45">
        <f t="shared" ref="C837" si="309">C829/C$5</f>
        <v>0.5103419998360329</v>
      </c>
      <c r="D837" s="46">
        <f t="shared" ref="D837:L837" si="310">D829/D$5</f>
        <v>0.31512316913068056</v>
      </c>
      <c r="E837" s="46">
        <f t="shared" si="310"/>
        <v>0.5330755803688545</v>
      </c>
      <c r="F837" s="46">
        <f t="shared" si="310"/>
        <v>0.24709283566161866</v>
      </c>
      <c r="G837" s="47">
        <f t="shared" si="310"/>
        <v>0.44644161080909817</v>
      </c>
      <c r="H837" s="46">
        <f t="shared" si="310"/>
        <v>0.42227691858222893</v>
      </c>
      <c r="I837" s="46">
        <f t="shared" si="310"/>
        <v>0.52502259106277138</v>
      </c>
      <c r="J837" s="46">
        <f t="shared" si="310"/>
        <v>0.44695233521085903</v>
      </c>
      <c r="K837" s="46">
        <f t="shared" si="310"/>
        <v>0.30953935102028152</v>
      </c>
      <c r="L837" s="46">
        <f t="shared" si="310"/>
        <v>0.59173735626076274</v>
      </c>
    </row>
    <row r="838" spans="1:12" x14ac:dyDescent="0.35">
      <c r="A838" s="3" t="s">
        <v>266</v>
      </c>
      <c r="B838" s="27">
        <f t="shared" si="308"/>
        <v>0.32901745647851915</v>
      </c>
      <c r="C838" s="45">
        <f t="shared" ref="C838" si="311">C830/C$5</f>
        <v>0.32179901895322688</v>
      </c>
      <c r="D838" s="46">
        <f t="shared" ref="D838:L838" si="312">D830/D$5</f>
        <v>0.10416262677081534</v>
      </c>
      <c r="E838" s="46">
        <f t="shared" si="312"/>
        <v>0.34035012898501033</v>
      </c>
      <c r="F838" s="46">
        <f t="shared" si="312"/>
        <v>0.29152915545872271</v>
      </c>
      <c r="G838" s="47">
        <f t="shared" si="312"/>
        <v>0.33323094204894338</v>
      </c>
      <c r="H838" s="46">
        <f t="shared" si="312"/>
        <v>0.30068068957833943</v>
      </c>
      <c r="I838" s="46">
        <f t="shared" si="312"/>
        <v>0.40231285025099667</v>
      </c>
      <c r="J838" s="46">
        <f t="shared" si="312"/>
        <v>0.28999835184081846</v>
      </c>
      <c r="K838" s="46">
        <f t="shared" si="312"/>
        <v>0.46483544182172049</v>
      </c>
      <c r="L838" s="46">
        <f t="shared" si="312"/>
        <v>0.50687741847003065</v>
      </c>
    </row>
    <row r="839" spans="1:12" x14ac:dyDescent="0.35">
      <c r="A839" s="3" t="s">
        <v>267</v>
      </c>
      <c r="B839" s="27">
        <f t="shared" si="308"/>
        <v>0.45926375110205025</v>
      </c>
      <c r="C839" s="45">
        <f t="shared" ref="C839" si="313">C831/C$5</f>
        <v>0.4712998280534505</v>
      </c>
      <c r="D839" s="46">
        <f t="shared" ref="D839:L839" si="314">D831/D$5</f>
        <v>0.26795815695346881</v>
      </c>
      <c r="E839" s="46">
        <f t="shared" si="314"/>
        <v>0.4928331192096872</v>
      </c>
      <c r="F839" s="46">
        <f t="shared" si="314"/>
        <v>0.2802560622068308</v>
      </c>
      <c r="G839" s="47">
        <f>G831/G$5</f>
        <v>0.45223816619564167</v>
      </c>
      <c r="H839" s="46">
        <f t="shared" si="314"/>
        <v>0.44415899740663756</v>
      </c>
      <c r="I839" s="46">
        <f t="shared" si="314"/>
        <v>0.4093127181039995</v>
      </c>
      <c r="J839" s="46">
        <f t="shared" si="314"/>
        <v>0.43674694245208179</v>
      </c>
      <c r="K839" s="46">
        <f t="shared" si="314"/>
        <v>0.69582891643160238</v>
      </c>
      <c r="L839" s="46">
        <f t="shared" si="314"/>
        <v>0.54533544945111978</v>
      </c>
    </row>
    <row r="840" spans="1:12" ht="21" x14ac:dyDescent="0.35">
      <c r="A840" s="3" t="s">
        <v>268</v>
      </c>
      <c r="B840" s="27">
        <f t="shared" si="308"/>
        <v>0.42033234185728491</v>
      </c>
      <c r="C840" s="45">
        <f t="shared" ref="C840" si="315">C832/C$5</f>
        <v>0.46581215907388157</v>
      </c>
      <c r="D840" s="46">
        <f t="shared" ref="D840:L840" si="316">D832/D$5</f>
        <v>0.25877650147032683</v>
      </c>
      <c r="E840" s="46">
        <f t="shared" si="316"/>
        <v>0.4887871582399112</v>
      </c>
      <c r="F840" s="46">
        <f t="shared" si="316"/>
        <v>0.23059321735790667</v>
      </c>
      <c r="G840" s="47">
        <f t="shared" si="316"/>
        <v>0.39378533452704445</v>
      </c>
      <c r="H840" s="46">
        <f t="shared" si="316"/>
        <v>0.39237577587045225</v>
      </c>
      <c r="I840" s="46">
        <f t="shared" si="316"/>
        <v>0.37475112786804643</v>
      </c>
      <c r="J840" s="46">
        <f t="shared" si="316"/>
        <v>0.41263913021457138</v>
      </c>
      <c r="K840" s="46">
        <f t="shared" si="316"/>
        <v>0.1745416731937911</v>
      </c>
      <c r="L840" s="46">
        <f t="shared" si="316"/>
        <v>0.51797342632531185</v>
      </c>
    </row>
    <row r="841" spans="1:12" x14ac:dyDescent="0.35">
      <c r="A841" s="3" t="s">
        <v>269</v>
      </c>
      <c r="B841" s="27">
        <f t="shared" si="308"/>
        <v>0.43241047949005207</v>
      </c>
      <c r="C841" s="45">
        <f t="shared" ref="C841" si="317">C833/C$5</f>
        <v>0.50469631709580209</v>
      </c>
      <c r="D841" s="46">
        <f t="shared" ref="D841:L841" si="318">D833/D$5</f>
        <v>0.14764246494517363</v>
      </c>
      <c r="E841" s="46">
        <f t="shared" si="318"/>
        <v>0.54063955349182835</v>
      </c>
      <c r="F841" s="46">
        <f t="shared" si="318"/>
        <v>0.24160535663679661</v>
      </c>
      <c r="G841" s="47">
        <f t="shared" si="318"/>
        <v>0.39021655965427876</v>
      </c>
      <c r="H841" s="46">
        <f t="shared" si="318"/>
        <v>0.36845712387092283</v>
      </c>
      <c r="I841" s="46">
        <f t="shared" si="318"/>
        <v>0.44076167101204416</v>
      </c>
      <c r="J841" s="46">
        <f t="shared" si="318"/>
        <v>0.43653897382523826</v>
      </c>
      <c r="K841" s="46">
        <f t="shared" si="318"/>
        <v>0.31596903925263387</v>
      </c>
      <c r="L841" s="46">
        <f t="shared" si="318"/>
        <v>0.53126150800040317</v>
      </c>
    </row>
    <row r="842" spans="1:12" x14ac:dyDescent="0.35">
      <c r="A842" s="4" t="s">
        <v>270</v>
      </c>
      <c r="B842" s="28">
        <f>B834/B$5</f>
        <v>0.30246243924068766</v>
      </c>
      <c r="C842" s="29">
        <f>C834/C$5</f>
        <v>0.29172993673168229</v>
      </c>
      <c r="D842" s="30">
        <f t="shared" ref="D842:L842" si="319">D834/D$5</f>
        <v>0.22164843025896386</v>
      </c>
      <c r="E842" s="30">
        <f t="shared" si="319"/>
        <v>0.29917313152640029</v>
      </c>
      <c r="F842" s="30">
        <f t="shared" si="319"/>
        <v>0.22504347885537385</v>
      </c>
      <c r="G842" s="31">
        <f t="shared" si="319"/>
        <v>0.30872710573493001</v>
      </c>
      <c r="H842" s="30">
        <f t="shared" si="319"/>
        <v>0.30825056679571605</v>
      </c>
      <c r="I842" s="30">
        <f t="shared" si="319"/>
        <v>0.3496781367610875</v>
      </c>
      <c r="J842" s="30">
        <f t="shared" si="319"/>
        <v>0.26244659532710829</v>
      </c>
      <c r="K842" s="30">
        <f t="shared" si="319"/>
        <v>0.27116595517651326</v>
      </c>
      <c r="L842" s="30">
        <f t="shared" si="319"/>
        <v>0.25765237357576454</v>
      </c>
    </row>
    <row r="843" spans="1:12" x14ac:dyDescent="0.35">
      <c r="A843" s="154"/>
      <c r="B843" s="12"/>
    </row>
    <row r="844" spans="1:12" x14ac:dyDescent="0.35">
      <c r="A844" s="154"/>
      <c r="B844" s="12"/>
    </row>
    <row r="845" spans="1:12" ht="18.5" thickBot="1" x14ac:dyDescent="0.4">
      <c r="A845" s="193" t="s">
        <v>271</v>
      </c>
      <c r="B845" s="194"/>
      <c r="C845" s="194"/>
      <c r="D845" s="194"/>
      <c r="E845" s="194"/>
      <c r="F845" s="194"/>
      <c r="G845" s="194"/>
      <c r="H845" s="194"/>
      <c r="I845" s="194"/>
      <c r="J845" s="194"/>
      <c r="K845" s="194"/>
      <c r="L845" s="194"/>
    </row>
    <row r="846" spans="1:12" ht="32" thickBot="1" x14ac:dyDescent="0.4">
      <c r="A846" s="138"/>
      <c r="B846" s="7" t="s">
        <v>1</v>
      </c>
      <c r="C846" s="8" t="s">
        <v>315</v>
      </c>
      <c r="D846" s="9" t="s">
        <v>316</v>
      </c>
      <c r="E846" s="9" t="s">
        <v>317</v>
      </c>
      <c r="F846" s="9" t="s">
        <v>318</v>
      </c>
      <c r="G846" s="10" t="s">
        <v>319</v>
      </c>
      <c r="H846" s="11" t="s">
        <v>320</v>
      </c>
      <c r="I846" s="11" t="s">
        <v>321</v>
      </c>
      <c r="J846" s="11" t="s">
        <v>322</v>
      </c>
      <c r="K846" s="11" t="s">
        <v>323</v>
      </c>
      <c r="L846" s="11" t="s">
        <v>324</v>
      </c>
    </row>
    <row r="847" spans="1:12" ht="16" thickBot="1" x14ac:dyDescent="0.4">
      <c r="A847" s="13" t="s">
        <v>3</v>
      </c>
      <c r="B847" s="35"/>
      <c r="C847" s="35"/>
      <c r="D847" s="35"/>
      <c r="E847" s="35"/>
      <c r="F847" s="35"/>
      <c r="G847" s="35"/>
      <c r="H847" s="35"/>
      <c r="I847" s="35"/>
      <c r="J847" s="35"/>
      <c r="K847" s="35"/>
      <c r="L847" s="35"/>
    </row>
    <row r="848" spans="1:12" x14ac:dyDescent="0.35">
      <c r="A848" s="169" t="s">
        <v>272</v>
      </c>
      <c r="B848" s="101"/>
      <c r="C848" s="101"/>
      <c r="D848" s="101"/>
      <c r="E848" s="101"/>
      <c r="F848" s="101"/>
      <c r="G848" s="101"/>
      <c r="H848" s="101"/>
      <c r="I848" s="101"/>
      <c r="J848" s="101"/>
      <c r="K848" s="101"/>
      <c r="L848" s="101"/>
    </row>
    <row r="849" spans="1:15" x14ac:dyDescent="0.35">
      <c r="A849" s="140" t="s">
        <v>273</v>
      </c>
      <c r="B849" s="18">
        <v>14550.537109375</v>
      </c>
      <c r="C849" s="19">
        <f>SUM(D849:F849)</f>
        <v>3556.1108689999996</v>
      </c>
      <c r="D849" s="20">
        <v>400.0861920000001</v>
      </c>
      <c r="E849" s="20">
        <v>3127.0220119999994</v>
      </c>
      <c r="F849" s="20">
        <v>29.002665000000007</v>
      </c>
      <c r="G849" s="21">
        <f>SUM(H849:L849)</f>
        <v>10994.425802000012</v>
      </c>
      <c r="H849" s="20">
        <v>7909.8379920000107</v>
      </c>
      <c r="I849" s="20">
        <v>1952.2841560000018</v>
      </c>
      <c r="J849" s="20">
        <v>259.49171200000001</v>
      </c>
      <c r="K849" s="20">
        <v>185.84517699999998</v>
      </c>
      <c r="L849" s="20">
        <v>686.96676500000012</v>
      </c>
    </row>
    <row r="850" spans="1:15" x14ac:dyDescent="0.35">
      <c r="A850" s="140" t="s">
        <v>274</v>
      </c>
      <c r="B850" s="18">
        <f>B5-B849</f>
        <v>42473.982807625012</v>
      </c>
      <c r="C850" s="19">
        <f>SUM(D850:F850)</f>
        <v>17461.475170000005</v>
      </c>
      <c r="D850" s="20">
        <v>1149.4752230000004</v>
      </c>
      <c r="E850" s="20">
        <v>15851.202648000002</v>
      </c>
      <c r="F850" s="20">
        <v>460.79729899999995</v>
      </c>
      <c r="G850" s="21">
        <f>SUM(H850:L850)</f>
        <v>25012.508076000024</v>
      </c>
      <c r="H850" s="20">
        <v>18855.11684900002</v>
      </c>
      <c r="I850" s="20">
        <v>3148.0492940000054</v>
      </c>
      <c r="J850" s="20">
        <v>494.75835899999998</v>
      </c>
      <c r="K850" s="20">
        <v>687.94440300000008</v>
      </c>
      <c r="L850" s="20">
        <v>1826.639171</v>
      </c>
    </row>
    <row r="851" spans="1:15" x14ac:dyDescent="0.35">
      <c r="A851" s="140" t="s">
        <v>275</v>
      </c>
      <c r="B851" s="18">
        <f t="shared" ref="B851" si="320">SUM(C851,G851)</f>
        <v>3445.9492619999992</v>
      </c>
      <c r="C851" s="19">
        <f t="shared" ref="C851:C856" si="321">SUM(D851:F851)</f>
        <v>798.4564909999998</v>
      </c>
      <c r="D851" s="20">
        <v>63.371842999999998</v>
      </c>
      <c r="E851" s="20">
        <v>735.08464799999979</v>
      </c>
      <c r="F851" s="20"/>
      <c r="G851" s="21">
        <f t="shared" ref="G851:G856" si="322">SUM(H851:L851)</f>
        <v>2647.4927709999993</v>
      </c>
      <c r="H851" s="20">
        <v>1601.1509059999994</v>
      </c>
      <c r="I851" s="20">
        <v>729.46501999999975</v>
      </c>
      <c r="J851" s="20">
        <v>74.249756000000005</v>
      </c>
      <c r="K851" s="20">
        <v>90.507421000000036</v>
      </c>
      <c r="L851" s="20">
        <v>152.11966800000002</v>
      </c>
    </row>
    <row r="852" spans="1:15" x14ac:dyDescent="0.35">
      <c r="A852" s="169" t="s">
        <v>276</v>
      </c>
      <c r="B852" s="101"/>
      <c r="C852" s="101"/>
      <c r="D852" s="101"/>
      <c r="E852" s="101"/>
      <c r="F852" s="101"/>
      <c r="G852" s="101"/>
      <c r="H852" s="101"/>
      <c r="I852" s="101"/>
      <c r="J852" s="101"/>
      <c r="K852" s="101"/>
      <c r="L852" s="101"/>
    </row>
    <row r="853" spans="1:15" x14ac:dyDescent="0.35">
      <c r="A853" s="170" t="s">
        <v>277</v>
      </c>
      <c r="B853" s="18">
        <v>9868.0771484375</v>
      </c>
      <c r="C853" s="19">
        <f t="shared" si="321"/>
        <v>4621.7708740234375</v>
      </c>
      <c r="D853" s="20">
        <v>334.00814819335938</v>
      </c>
      <c r="E853" s="20">
        <v>3848.08349609375</v>
      </c>
      <c r="F853" s="20">
        <v>439.67922973632813</v>
      </c>
      <c r="G853" s="21">
        <f t="shared" si="322"/>
        <v>5246.3064880371094</v>
      </c>
      <c r="H853" s="20">
        <v>3541.153564453125</v>
      </c>
      <c r="I853" s="20">
        <v>1083.4962158203125</v>
      </c>
      <c r="J853" s="20">
        <v>79.226730346679688</v>
      </c>
      <c r="K853" s="20">
        <v>244.74217224121094</v>
      </c>
      <c r="L853" s="20">
        <v>297.68780517578125</v>
      </c>
    </row>
    <row r="854" spans="1:15" x14ac:dyDescent="0.35">
      <c r="A854" s="170" t="s">
        <v>278</v>
      </c>
      <c r="B854" s="18">
        <v>15174.619140625</v>
      </c>
      <c r="C854" s="19">
        <f t="shared" si="321"/>
        <v>5268.0910758972168</v>
      </c>
      <c r="D854" s="20">
        <v>266.2982177734375</v>
      </c>
      <c r="E854" s="20">
        <v>4972.5380859375</v>
      </c>
      <c r="F854" s="20">
        <v>29.254772186279297</v>
      </c>
      <c r="G854" s="21">
        <f t="shared" si="322"/>
        <v>9906.5282287597656</v>
      </c>
      <c r="H854" s="20">
        <v>6838.28125</v>
      </c>
      <c r="I854" s="20">
        <v>1651.8095703125</v>
      </c>
      <c r="J854" s="20">
        <v>506.21533203125</v>
      </c>
      <c r="K854" s="20">
        <v>238.06954956054688</v>
      </c>
      <c r="L854" s="20">
        <v>672.15252685546875</v>
      </c>
    </row>
    <row r="855" spans="1:15" x14ac:dyDescent="0.35">
      <c r="A855" s="170" t="s">
        <v>279</v>
      </c>
      <c r="B855" s="18">
        <v>15344.8134765625</v>
      </c>
      <c r="C855" s="19">
        <f>SUM(D855:F855)</f>
        <v>5230.8075523376465</v>
      </c>
      <c r="D855" s="20">
        <v>581.8477783203125</v>
      </c>
      <c r="E855" s="20">
        <v>4636.17529296875</v>
      </c>
      <c r="F855" s="20">
        <v>12.784481048583984</v>
      </c>
      <c r="G855" s="21">
        <f t="shared" si="322"/>
        <v>10114.006378173828</v>
      </c>
      <c r="H855" s="20">
        <v>7578.638671875</v>
      </c>
      <c r="I855" s="20">
        <v>1468.16015625</v>
      </c>
      <c r="J855" s="20">
        <v>113.705322265625</v>
      </c>
      <c r="K855" s="20">
        <v>272.35696411132813</v>
      </c>
      <c r="L855" s="20">
        <v>681.145263671875</v>
      </c>
    </row>
    <row r="856" spans="1:15" x14ac:dyDescent="0.35">
      <c r="A856" s="170" t="s">
        <v>280</v>
      </c>
      <c r="B856" s="18">
        <v>16637.01171875</v>
      </c>
      <c r="C856" s="19">
        <f t="shared" si="321"/>
        <v>5896.9196224212646</v>
      </c>
      <c r="D856" s="20">
        <v>367.40744018554688</v>
      </c>
      <c r="E856" s="20">
        <v>5521.4306640625</v>
      </c>
      <c r="F856" s="20">
        <v>8.0815181732177734</v>
      </c>
      <c r="G856" s="21">
        <f t="shared" si="322"/>
        <v>10740.092922210693</v>
      </c>
      <c r="H856" s="20">
        <v>8806.8818359375</v>
      </c>
      <c r="I856" s="20">
        <v>896.86724853515625</v>
      </c>
      <c r="J856" s="20">
        <v>55.102664947509766</v>
      </c>
      <c r="K856" s="20">
        <v>118.62087249755859</v>
      </c>
      <c r="L856" s="20">
        <v>862.62030029296875</v>
      </c>
    </row>
    <row r="857" spans="1:15" x14ac:dyDescent="0.35">
      <c r="A857" s="169"/>
      <c r="B857" s="101"/>
      <c r="C857" s="101"/>
      <c r="D857" s="101"/>
      <c r="E857" s="101"/>
      <c r="F857" s="101"/>
      <c r="G857" s="101"/>
      <c r="H857" s="101"/>
      <c r="I857" s="101"/>
      <c r="J857" s="101"/>
      <c r="K857" s="101"/>
      <c r="L857" s="101"/>
    </row>
    <row r="858" spans="1:15" s="130" customFormat="1" ht="13" x14ac:dyDescent="0.35">
      <c r="A858" s="179" t="s">
        <v>281</v>
      </c>
      <c r="B858" s="18">
        <v>3124.743408203125</v>
      </c>
      <c r="C858" s="19">
        <f>SUM(D858:F858)</f>
        <v>1543.8803730010986</v>
      </c>
      <c r="D858" s="20">
        <v>36.287490844726563</v>
      </c>
      <c r="E858" s="20">
        <v>1496.7186279296875</v>
      </c>
      <c r="F858" s="20">
        <v>10.87425422668457</v>
      </c>
      <c r="G858" s="21">
        <f t="shared" ref="G858:G861" si="323">SUM(H858:L858)</f>
        <v>1580.8631954193115</v>
      </c>
      <c r="H858" s="20">
        <v>1122.7615966796875</v>
      </c>
      <c r="I858" s="20">
        <v>377.2315673828125</v>
      </c>
      <c r="J858" s="20">
        <v>13.233739852905273</v>
      </c>
      <c r="K858" s="20">
        <v>33.7349853515625</v>
      </c>
      <c r="L858" s="20">
        <v>33.90130615234375</v>
      </c>
      <c r="O858" s="189"/>
    </row>
    <row r="859" spans="1:15" s="130" customFormat="1" ht="13" x14ac:dyDescent="0.35">
      <c r="A859" s="179" t="s">
        <v>282</v>
      </c>
      <c r="B859" s="18">
        <v>5350.01806640625</v>
      </c>
      <c r="C859" s="19">
        <f t="shared" ref="C859:C861" si="324">SUM(D859:F859)</f>
        <v>1390.8029651641846</v>
      </c>
      <c r="D859" s="20">
        <v>124.26282501220703</v>
      </c>
      <c r="E859" s="20">
        <v>1258.1513671875</v>
      </c>
      <c r="F859" s="20">
        <v>8.3887729644775391</v>
      </c>
      <c r="G859" s="21">
        <f>SUM(H859:L859)</f>
        <v>3959.2151851654053</v>
      </c>
      <c r="H859" s="20">
        <v>3251.530029296875</v>
      </c>
      <c r="I859" s="20">
        <v>607.6160888671875</v>
      </c>
      <c r="J859" s="20">
        <v>5.1952304840087891</v>
      </c>
      <c r="K859" s="20">
        <v>36.271183013916016</v>
      </c>
      <c r="L859" s="20">
        <v>58.602653503417969</v>
      </c>
      <c r="O859" s="189"/>
    </row>
    <row r="860" spans="1:15" s="130" customFormat="1" ht="13" x14ac:dyDescent="0.35">
      <c r="A860" s="179" t="s">
        <v>283</v>
      </c>
      <c r="B860" s="18">
        <v>2014.4166259765625</v>
      </c>
      <c r="C860" s="19">
        <f t="shared" si="324"/>
        <v>376.52715682983398</v>
      </c>
      <c r="D860" s="20">
        <v>31.373928070068359</v>
      </c>
      <c r="E860" s="20">
        <v>345.15322875976563</v>
      </c>
      <c r="F860" s="20"/>
      <c r="G860" s="21">
        <f t="shared" si="323"/>
        <v>1637.8894519805908</v>
      </c>
      <c r="H860" s="20">
        <v>849.63330078125</v>
      </c>
      <c r="I860" s="20">
        <v>595.15972900390625</v>
      </c>
      <c r="J860" s="20">
        <v>5.1952304840087891</v>
      </c>
      <c r="K860" s="20">
        <v>110.24127197265625</v>
      </c>
      <c r="L860" s="20">
        <v>77.659919738769531</v>
      </c>
      <c r="O860" s="189"/>
    </row>
    <row r="861" spans="1:15" s="130" customFormat="1" ht="13.5" thickBot="1" x14ac:dyDescent="0.4">
      <c r="A861" s="179" t="s">
        <v>284</v>
      </c>
      <c r="B861" s="18">
        <v>1028.733642578125</v>
      </c>
      <c r="C861" s="19">
        <f t="shared" si="324"/>
        <v>156.29480361938477</v>
      </c>
      <c r="D861" s="20">
        <v>13.121067047119141</v>
      </c>
      <c r="E861" s="20">
        <v>143.17373657226563</v>
      </c>
      <c r="F861" s="20"/>
      <c r="G861" s="21">
        <f t="shared" si="323"/>
        <v>872.43886590003967</v>
      </c>
      <c r="H861" s="20">
        <v>420.80010986328125</v>
      </c>
      <c r="I861" s="20">
        <v>312.41387939453125</v>
      </c>
      <c r="J861" s="20">
        <v>2.6590311527252197</v>
      </c>
      <c r="K861" s="20">
        <v>105.48989105224609</v>
      </c>
      <c r="L861" s="20">
        <v>31.075954437255859</v>
      </c>
      <c r="O861" s="189"/>
    </row>
    <row r="862" spans="1:15" ht="16" thickBot="1" x14ac:dyDescent="0.4">
      <c r="A862" s="5" t="s">
        <v>289</v>
      </c>
      <c r="B862" s="6"/>
      <c r="C862" s="35"/>
      <c r="D862" s="35"/>
      <c r="E862" s="35"/>
      <c r="F862" s="35"/>
      <c r="G862" s="35"/>
      <c r="H862" s="35"/>
      <c r="I862" s="35"/>
      <c r="J862" s="35"/>
      <c r="K862" s="35"/>
      <c r="L862" s="35"/>
    </row>
    <row r="863" spans="1:15" x14ac:dyDescent="0.35">
      <c r="A863" s="169" t="s">
        <v>272</v>
      </c>
      <c r="B863" s="101"/>
      <c r="C863" s="101"/>
      <c r="D863" s="101"/>
      <c r="E863" s="101"/>
      <c r="F863" s="101"/>
      <c r="G863" s="101"/>
      <c r="H863" s="101"/>
      <c r="I863" s="101"/>
      <c r="J863" s="101"/>
      <c r="K863" s="101"/>
      <c r="L863" s="101"/>
    </row>
    <row r="864" spans="1:15" x14ac:dyDescent="0.35">
      <c r="A864" s="140" t="s">
        <v>273</v>
      </c>
      <c r="B864" s="27">
        <f>B849/B$5</f>
        <v>0.25516281646129613</v>
      </c>
      <c r="C864" s="45">
        <f t="shared" ref="C864:L864" si="325">C849/C$5</f>
        <v>0.16919692215848772</v>
      </c>
      <c r="D864" s="46">
        <f t="shared" si="325"/>
        <v>0.25819318171393674</v>
      </c>
      <c r="E864" s="46">
        <f t="shared" si="325"/>
        <v>0.1647689427236447</v>
      </c>
      <c r="F864" s="46">
        <f t="shared" si="325"/>
        <v>5.9213285283132452E-2</v>
      </c>
      <c r="G864" s="47">
        <f t="shared" si="325"/>
        <v>0.30534190551330248</v>
      </c>
      <c r="H864" s="46">
        <f t="shared" si="325"/>
        <v>0.29552965954881</v>
      </c>
      <c r="I864" s="46">
        <f t="shared" si="325"/>
        <v>0.38277578812028479</v>
      </c>
      <c r="J864" s="46">
        <f t="shared" si="325"/>
        <v>0.34403936038873767</v>
      </c>
      <c r="K864" s="46">
        <f t="shared" si="325"/>
        <v>0.21268870818990535</v>
      </c>
      <c r="L864" s="46">
        <f t="shared" si="325"/>
        <v>0.27329930883804221</v>
      </c>
    </row>
    <row r="865" spans="1:13" x14ac:dyDescent="0.35">
      <c r="A865" s="140" t="s">
        <v>274</v>
      </c>
      <c r="B865" s="27">
        <f>B850/B$5</f>
        <v>0.74483718353870387</v>
      </c>
      <c r="C865" s="45">
        <f t="shared" ref="C865:L865" si="326">C850/C$5</f>
        <v>0.83080307784151297</v>
      </c>
      <c r="D865" s="46">
        <f t="shared" si="326"/>
        <v>0.74180681828606321</v>
      </c>
      <c r="E865" s="46">
        <f t="shared" si="326"/>
        <v>0.83523105727635594</v>
      </c>
      <c r="F865" s="46">
        <f t="shared" si="326"/>
        <v>0.94078671471686737</v>
      </c>
      <c r="G865" s="47">
        <f t="shared" si="326"/>
        <v>0.69465809448669802</v>
      </c>
      <c r="H865" s="46">
        <f t="shared" si="326"/>
        <v>0.70447034045119039</v>
      </c>
      <c r="I865" s="46">
        <f t="shared" si="326"/>
        <v>0.61722421187971621</v>
      </c>
      <c r="J865" s="46">
        <f t="shared" si="326"/>
        <v>0.65596063961126228</v>
      </c>
      <c r="K865" s="46">
        <f t="shared" si="326"/>
        <v>0.78731129181009463</v>
      </c>
      <c r="L865" s="46">
        <f t="shared" si="326"/>
        <v>0.7267006911619579</v>
      </c>
    </row>
    <row r="866" spans="1:13" x14ac:dyDescent="0.35">
      <c r="A866" s="140" t="s">
        <v>275</v>
      </c>
      <c r="B866" s="27">
        <f>B851/B$5</f>
        <v>6.0429255117195664E-2</v>
      </c>
      <c r="C866" s="45">
        <f t="shared" ref="C866:L866" si="327">C851/C$5</f>
        <v>3.7989923748540537E-2</v>
      </c>
      <c r="D866" s="46">
        <f t="shared" si="327"/>
        <v>4.0896632031844946E-2</v>
      </c>
      <c r="E866" s="46">
        <f t="shared" si="327"/>
        <v>3.8733056498657777E-2</v>
      </c>
      <c r="F866" s="46">
        <f t="shared" si="327"/>
        <v>0</v>
      </c>
      <c r="G866" s="47">
        <f t="shared" si="327"/>
        <v>7.3527303934579069E-2</v>
      </c>
      <c r="H866" s="46">
        <f t="shared" si="327"/>
        <v>5.9822664208170791E-2</v>
      </c>
      <c r="I866" s="46">
        <f t="shared" si="327"/>
        <v>0.14302300568210879</v>
      </c>
      <c r="J866" s="46">
        <f t="shared" si="327"/>
        <v>9.8441828320358221E-2</v>
      </c>
      <c r="K866" s="46">
        <f t="shared" si="327"/>
        <v>0.10358033910177783</v>
      </c>
      <c r="L866" s="46">
        <f t="shared" si="327"/>
        <v>6.0518502849366294E-2</v>
      </c>
    </row>
    <row r="867" spans="1:13" x14ac:dyDescent="0.35">
      <c r="A867" s="169" t="s">
        <v>276</v>
      </c>
      <c r="B867" s="181"/>
      <c r="C867" s="101"/>
      <c r="D867" s="101"/>
      <c r="E867" s="101"/>
      <c r="F867" s="101"/>
      <c r="G867" s="101"/>
      <c r="H867" s="101"/>
      <c r="I867" s="101"/>
      <c r="J867" s="101"/>
      <c r="K867" s="101"/>
      <c r="L867" s="101"/>
      <c r="M867" s="131"/>
    </row>
    <row r="868" spans="1:13" x14ac:dyDescent="0.35">
      <c r="A868" s="170" t="s">
        <v>277</v>
      </c>
      <c r="B868" s="27">
        <f t="shared" ref="B868:L871" si="328">B853/B$5</f>
        <v>0.17304971901211311</v>
      </c>
      <c r="C868" s="45">
        <f t="shared" si="328"/>
        <v>0.21990017623562158</v>
      </c>
      <c r="D868" s="46">
        <f t="shared" si="328"/>
        <v>0.21555011951130654</v>
      </c>
      <c r="E868" s="46">
        <f t="shared" si="328"/>
        <v>0.20276309112328489</v>
      </c>
      <c r="F868" s="46">
        <f t="shared" si="328"/>
        <v>0.89767101276538286</v>
      </c>
      <c r="G868" s="47">
        <f t="shared" si="328"/>
        <v>0.14570267231897147</v>
      </c>
      <c r="H868" s="46">
        <f t="shared" si="328"/>
        <v>0.13230560580018585</v>
      </c>
      <c r="I868" s="46">
        <f t="shared" si="328"/>
        <v>0.21243634880780435</v>
      </c>
      <c r="J868" s="46">
        <f t="shared" si="328"/>
        <v>0.10504040157615005</v>
      </c>
      <c r="K868" s="46">
        <f t="shared" si="328"/>
        <v>0.28009280248136043</v>
      </c>
      <c r="L868" s="46">
        <f t="shared" si="328"/>
        <v>0.11843057852158942</v>
      </c>
    </row>
    <row r="869" spans="1:13" x14ac:dyDescent="0.35">
      <c r="A869" s="170" t="s">
        <v>278</v>
      </c>
      <c r="B869" s="27">
        <f t="shared" si="328"/>
        <v>0.26610691616013377</v>
      </c>
      <c r="C869" s="45">
        <f t="shared" si="328"/>
        <v>0.25065157654745923</v>
      </c>
      <c r="D869" s="46">
        <f t="shared" si="328"/>
        <v>0.17185392924451298</v>
      </c>
      <c r="E869" s="46">
        <f t="shared" si="328"/>
        <v>0.26201281600475601</v>
      </c>
      <c r="F869" s="46">
        <f t="shared" si="328"/>
        <v>5.9727999870329299E-2</v>
      </c>
      <c r="G869" s="47">
        <f t="shared" si="328"/>
        <v>0.27512834784337425</v>
      </c>
      <c r="H869" s="46">
        <f t="shared" si="328"/>
        <v>0.25549384598716929</v>
      </c>
      <c r="I869" s="46">
        <f t="shared" si="328"/>
        <v>0.32386305454450226</v>
      </c>
      <c r="J869" s="46">
        <f t="shared" si="328"/>
        <v>0.67115052619100113</v>
      </c>
      <c r="K869" s="46">
        <f t="shared" si="328"/>
        <v>0.27245638424819263</v>
      </c>
      <c r="L869" s="46">
        <f t="shared" si="328"/>
        <v>0.26740568886668509</v>
      </c>
    </row>
    <row r="870" spans="1:13" x14ac:dyDescent="0.35">
      <c r="A870" s="170" t="s">
        <v>279</v>
      </c>
      <c r="B870" s="27">
        <f t="shared" si="328"/>
        <v>0.2690914978135211</v>
      </c>
      <c r="C870" s="45">
        <f t="shared" si="328"/>
        <v>0.24887765619854821</v>
      </c>
      <c r="D870" s="46">
        <f t="shared" si="328"/>
        <v>0.37549191189709141</v>
      </c>
      <c r="E870" s="46">
        <f t="shared" si="328"/>
        <v>0.24428919859613216</v>
      </c>
      <c r="F870" s="46">
        <f t="shared" si="328"/>
        <v>2.6101433214037524E-2</v>
      </c>
      <c r="G870" s="47">
        <f t="shared" si="328"/>
        <v>0.28089051993270148</v>
      </c>
      <c r="H870" s="46">
        <f t="shared" si="328"/>
        <v>0.28315529455949717</v>
      </c>
      <c r="I870" s="46">
        <f t="shared" si="328"/>
        <v>0.2878557197569111</v>
      </c>
      <c r="J870" s="46">
        <f t="shared" si="328"/>
        <v>0.15075281612485919</v>
      </c>
      <c r="K870" s="46">
        <f t="shared" si="328"/>
        <v>0.3116962828869258</v>
      </c>
      <c r="L870" s="46">
        <f t="shared" si="328"/>
        <v>0.27098331282420834</v>
      </c>
    </row>
    <row r="871" spans="1:13" x14ac:dyDescent="0.35">
      <c r="A871" s="170" t="s">
        <v>280</v>
      </c>
      <c r="B871" s="27">
        <f t="shared" si="328"/>
        <v>0.29175189450021505</v>
      </c>
      <c r="C871" s="45">
        <f t="shared" si="328"/>
        <v>0.28057073783254693</v>
      </c>
      <c r="D871" s="46">
        <f t="shared" si="328"/>
        <v>0.23710414871523292</v>
      </c>
      <c r="E871" s="46">
        <f t="shared" si="328"/>
        <v>0.2909350459792957</v>
      </c>
      <c r="F871" s="46">
        <f t="shared" si="328"/>
        <v>1.6499629986125874E-2</v>
      </c>
      <c r="G871" s="47">
        <f t="shared" si="328"/>
        <v>0.29827846377035772</v>
      </c>
      <c r="H871" s="46">
        <f t="shared" si="328"/>
        <v>0.32904527163433273</v>
      </c>
      <c r="I871" s="46">
        <f t="shared" si="328"/>
        <v>0.17584482609370489</v>
      </c>
      <c r="J871" s="46">
        <f t="shared" si="328"/>
        <v>7.3056227723589787E-2</v>
      </c>
      <c r="K871" s="46">
        <f t="shared" si="328"/>
        <v>0.13575450567579278</v>
      </c>
      <c r="L871" s="46">
        <f t="shared" si="328"/>
        <v>0.34318040387256976</v>
      </c>
    </row>
    <row r="872" spans="1:13" x14ac:dyDescent="0.35">
      <c r="A872" s="169"/>
      <c r="B872" s="181"/>
      <c r="C872" s="101"/>
      <c r="D872" s="101"/>
      <c r="E872" s="101"/>
      <c r="F872" s="101"/>
      <c r="G872" s="101"/>
      <c r="H872" s="101"/>
      <c r="I872" s="101"/>
      <c r="J872" s="101"/>
      <c r="K872" s="101"/>
      <c r="L872" s="101"/>
      <c r="M872" s="131"/>
    </row>
    <row r="873" spans="1:13" x14ac:dyDescent="0.35">
      <c r="A873" s="179" t="s">
        <v>281</v>
      </c>
      <c r="B873" s="27">
        <f t="shared" ref="B873:L876" si="329">B858/B$5</f>
        <v>5.4796487769668778E-2</v>
      </c>
      <c r="C873" s="45">
        <f t="shared" si="329"/>
        <v>7.3456598209532334E-2</v>
      </c>
      <c r="D873" s="46">
        <f t="shared" si="329"/>
        <v>2.3417910702640043E-2</v>
      </c>
      <c r="E873" s="46">
        <f t="shared" si="329"/>
        <v>7.8865049536708795E-2</v>
      </c>
      <c r="F873" s="46">
        <f t="shared" si="329"/>
        <v>2.2201418999460296E-2</v>
      </c>
      <c r="G873" s="47">
        <f t="shared" si="329"/>
        <v>4.3904410210979052E-2</v>
      </c>
      <c r="H873" s="46">
        <f t="shared" si="329"/>
        <v>4.1948944182778142E-2</v>
      </c>
      <c r="I873" s="46">
        <f t="shared" si="329"/>
        <v>7.3962138178007231E-2</v>
      </c>
      <c r="J873" s="46">
        <f t="shared" si="329"/>
        <v>1.7545559969732203E-2</v>
      </c>
      <c r="K873" s="46">
        <f t="shared" si="329"/>
        <v>3.8607676405986092E-2</v>
      </c>
      <c r="L873" s="46">
        <f t="shared" si="329"/>
        <v>1.3487120501589933E-2</v>
      </c>
    </row>
    <row r="874" spans="1:13" x14ac:dyDescent="0.35">
      <c r="A874" s="179" t="s">
        <v>282</v>
      </c>
      <c r="B874" s="27">
        <f>B859/B$5</f>
        <v>9.381960732318792E-2</v>
      </c>
      <c r="C874" s="45">
        <f t="shared" ref="C874:L874" si="330">C859/C$5</f>
        <v>6.617329709432028E-2</v>
      </c>
      <c r="D874" s="46">
        <f t="shared" si="330"/>
        <v>8.0192255569429619E-2</v>
      </c>
      <c r="E874" s="46">
        <f t="shared" si="330"/>
        <v>6.6294471149310377E-2</v>
      </c>
      <c r="F874" s="46">
        <f t="shared" si="330"/>
        <v>1.7126936670165901E-2</v>
      </c>
      <c r="G874" s="47">
        <f t="shared" si="330"/>
        <v>0.10995702101656753</v>
      </c>
      <c r="H874" s="46">
        <f t="shared" si="330"/>
        <v>0.12148460733869812</v>
      </c>
      <c r="I874" s="46">
        <f t="shared" si="330"/>
        <v>0.11913262041076693</v>
      </c>
      <c r="J874" s="46">
        <f t="shared" si="330"/>
        <v>6.8879416572289439E-3</v>
      </c>
      <c r="K874" s="46">
        <f t="shared" si="330"/>
        <v>4.1510203193217306E-2</v>
      </c>
      <c r="L874" s="46">
        <f t="shared" si="330"/>
        <v>2.3314176921731287E-2</v>
      </c>
    </row>
    <row r="875" spans="1:13" x14ac:dyDescent="0.35">
      <c r="A875" s="179" t="s">
        <v>283</v>
      </c>
      <c r="B875" s="27">
        <f t="shared" si="329"/>
        <v>3.5325446473000982E-2</v>
      </c>
      <c r="C875" s="45">
        <f t="shared" si="329"/>
        <v>1.7914862160247829E-2</v>
      </c>
      <c r="D875" s="46">
        <f t="shared" si="329"/>
        <v>2.0246972960454329E-2</v>
      </c>
      <c r="E875" s="46">
        <f t="shared" si="329"/>
        <v>1.8186802767027936E-2</v>
      </c>
      <c r="F875" s="46">
        <f t="shared" si="329"/>
        <v>0</v>
      </c>
      <c r="G875" s="47">
        <f t="shared" si="329"/>
        <v>4.5488167849285541E-2</v>
      </c>
      <c r="H875" s="46">
        <f t="shared" si="329"/>
        <v>3.1744245631221288E-2</v>
      </c>
      <c r="I875" s="46">
        <f t="shared" si="329"/>
        <v>0.11669035658911792</v>
      </c>
      <c r="J875" s="46">
        <f t="shared" si="329"/>
        <v>6.8879416572289439E-3</v>
      </c>
      <c r="K875" s="46">
        <f t="shared" si="329"/>
        <v>0.12616455322419412</v>
      </c>
      <c r="L875" s="46">
        <f t="shared" si="329"/>
        <v>3.0895821268767696E-2</v>
      </c>
    </row>
    <row r="876" spans="1:13" x14ac:dyDescent="0.35">
      <c r="A876" s="180" t="s">
        <v>284</v>
      </c>
      <c r="B876" s="28">
        <f t="shared" si="329"/>
        <v>1.8040198217809833E-2</v>
      </c>
      <c r="C876" s="29">
        <f t="shared" si="329"/>
        <v>7.4363822433920774E-3</v>
      </c>
      <c r="D876" s="30">
        <f t="shared" si="329"/>
        <v>8.4676005223833836E-3</v>
      </c>
      <c r="E876" s="30">
        <f t="shared" si="329"/>
        <v>7.5441058970088992E-3</v>
      </c>
      <c r="F876" s="30">
        <f t="shared" si="329"/>
        <v>0</v>
      </c>
      <c r="G876" s="31">
        <f t="shared" si="329"/>
        <v>2.4229746105460363E-2</v>
      </c>
      <c r="H876" s="30">
        <f t="shared" si="329"/>
        <v>1.5722055664322537E-2</v>
      </c>
      <c r="I876" s="30">
        <f t="shared" si="329"/>
        <v>6.1253618504988359E-2</v>
      </c>
      <c r="J876" s="30">
        <f t="shared" si="329"/>
        <v>3.5253972852794329E-3</v>
      </c>
      <c r="K876" s="30">
        <f t="shared" si="329"/>
        <v>0.12072688146755661</v>
      </c>
      <c r="L876" s="30">
        <f t="shared" si="329"/>
        <v>1.2363097171352264E-2</v>
      </c>
    </row>
    <row r="877" spans="1:13" x14ac:dyDescent="0.35">
      <c r="A877" s="154"/>
      <c r="B877" s="12"/>
    </row>
    <row r="878" spans="1:13" x14ac:dyDescent="0.35">
      <c r="A878" s="154"/>
      <c r="B878" s="12"/>
    </row>
    <row r="879" spans="1:13" ht="18.5" thickBot="1" x14ac:dyDescent="0.4">
      <c r="A879" s="193" t="s">
        <v>285</v>
      </c>
      <c r="B879" s="194"/>
      <c r="C879" s="194"/>
      <c r="D879" s="194"/>
      <c r="E879" s="194"/>
      <c r="F879" s="194"/>
      <c r="G879" s="194"/>
      <c r="H879" s="194"/>
      <c r="I879" s="194"/>
      <c r="J879" s="194"/>
      <c r="K879" s="194"/>
      <c r="L879" s="194"/>
    </row>
    <row r="880" spans="1:13" ht="32" thickBot="1" x14ac:dyDescent="0.4">
      <c r="A880" s="138"/>
      <c r="B880" s="7" t="s">
        <v>1</v>
      </c>
      <c r="C880" s="8" t="s">
        <v>315</v>
      </c>
      <c r="D880" s="9" t="s">
        <v>316</v>
      </c>
      <c r="E880" s="9" t="s">
        <v>317</v>
      </c>
      <c r="F880" s="9" t="s">
        <v>318</v>
      </c>
      <c r="G880" s="10" t="s">
        <v>319</v>
      </c>
      <c r="H880" s="11" t="s">
        <v>320</v>
      </c>
      <c r="I880" s="11" t="s">
        <v>321</v>
      </c>
      <c r="J880" s="11" t="s">
        <v>322</v>
      </c>
      <c r="K880" s="11" t="s">
        <v>323</v>
      </c>
      <c r="L880" s="11" t="s">
        <v>324</v>
      </c>
    </row>
    <row r="881" spans="1:15" s="130" customFormat="1" ht="16" thickBot="1" x14ac:dyDescent="0.4">
      <c r="A881" s="13" t="s">
        <v>3</v>
      </c>
      <c r="B881" s="22"/>
      <c r="C881" s="35"/>
      <c r="D881" s="35"/>
      <c r="E881" s="35"/>
      <c r="F881" s="35"/>
      <c r="G881" s="35"/>
      <c r="H881" s="35"/>
      <c r="I881" s="35"/>
      <c r="J881" s="35"/>
      <c r="K881" s="35"/>
      <c r="L881" s="35"/>
      <c r="O881" s="189"/>
    </row>
    <row r="882" spans="1:15" s="130" customFormat="1" ht="13" x14ac:dyDescent="0.35">
      <c r="A882" s="146" t="s">
        <v>287</v>
      </c>
      <c r="B882" s="18">
        <f t="shared" ref="B882" si="331">SUM(C882,G882)</f>
        <v>32295.616809000006</v>
      </c>
      <c r="C882" s="19">
        <f t="shared" ref="C882:C888" si="332">SUM(D882:F882)</f>
        <v>12196.365245999988</v>
      </c>
      <c r="D882" s="20">
        <v>402.50675200000012</v>
      </c>
      <c r="E882" s="20">
        <v>11424.786107999989</v>
      </c>
      <c r="F882" s="20">
        <v>369.07238599999999</v>
      </c>
      <c r="G882" s="21">
        <f t="shared" ref="G882:G888" si="333">SUM(H882:L882)</f>
        <v>20099.25156300002</v>
      </c>
      <c r="H882" s="20">
        <v>14227.890508000011</v>
      </c>
      <c r="I882" s="20">
        <v>2899.3589100000067</v>
      </c>
      <c r="J882" s="20">
        <v>524.96035000000006</v>
      </c>
      <c r="K882" s="20">
        <v>811.17374800000005</v>
      </c>
      <c r="L882" s="20">
        <v>1635.8680470000002</v>
      </c>
      <c r="O882" s="189"/>
    </row>
    <row r="883" spans="1:15" s="130" customFormat="1" ht="13" x14ac:dyDescent="0.35">
      <c r="A883" s="146" t="s">
        <v>286</v>
      </c>
      <c r="B883" s="18">
        <f>SUM(C883,G883)</f>
        <v>23179.015541000015</v>
      </c>
      <c r="C883" s="19">
        <f t="shared" si="332"/>
        <v>8509.3076110000056</v>
      </c>
      <c r="D883" s="20">
        <v>1139.1376910000001</v>
      </c>
      <c r="E883" s="20">
        <v>7249.4423420000048</v>
      </c>
      <c r="F883" s="20">
        <v>120.72757800000001</v>
      </c>
      <c r="G883" s="21">
        <f t="shared" si="333"/>
        <v>14669.70793000001</v>
      </c>
      <c r="H883" s="20">
        <v>12106.40019200001</v>
      </c>
      <c r="I883" s="20">
        <v>1450.7001359999995</v>
      </c>
      <c r="J883" s="20">
        <v>229.28972099999999</v>
      </c>
      <c r="K883" s="20">
        <v>57.420602000000002</v>
      </c>
      <c r="L883" s="20">
        <v>825.89727900000003</v>
      </c>
      <c r="O883" s="189"/>
    </row>
    <row r="884" spans="1:15" s="130" customFormat="1" ht="13" x14ac:dyDescent="0.35">
      <c r="A884" s="146" t="s">
        <v>169</v>
      </c>
      <c r="B884" s="18">
        <v>7653.96484375</v>
      </c>
      <c r="C884" s="19">
        <f>SUM(D884:F884)</f>
        <v>2949.8617935180664</v>
      </c>
      <c r="D884" s="20">
        <v>35.736518859863281</v>
      </c>
      <c r="E884" s="20">
        <v>2685.114990234375</v>
      </c>
      <c r="F884" s="20">
        <v>229.01028442382813</v>
      </c>
      <c r="G884" s="21">
        <f t="shared" si="333"/>
        <v>4704.1028461456299</v>
      </c>
      <c r="H884" s="20">
        <v>2258.522705078125</v>
      </c>
      <c r="I884" s="20">
        <v>1621.4287109375</v>
      </c>
      <c r="J884" s="20">
        <v>18.244722366333008</v>
      </c>
      <c r="K884" s="20">
        <v>136.27883911132813</v>
      </c>
      <c r="L884" s="20">
        <v>669.62786865234375</v>
      </c>
      <c r="O884" s="189"/>
    </row>
    <row r="885" spans="1:15" s="130" customFormat="1" ht="13" x14ac:dyDescent="0.35">
      <c r="A885" s="146" t="s">
        <v>170</v>
      </c>
      <c r="B885" s="18">
        <v>3066.146728515625</v>
      </c>
      <c r="C885" s="19">
        <f t="shared" si="332"/>
        <v>1541.3170042037964</v>
      </c>
      <c r="D885" s="20">
        <v>59.043491363525391</v>
      </c>
      <c r="E885" s="20">
        <v>1477.0592041015625</v>
      </c>
      <c r="F885" s="20">
        <v>5.2143087387084961</v>
      </c>
      <c r="G885" s="21">
        <f>SUM(H885:L885)</f>
        <v>1524.829909324646</v>
      </c>
      <c r="H885" s="20">
        <v>964.4913330078125</v>
      </c>
      <c r="I885" s="20">
        <v>338.90692138671875</v>
      </c>
      <c r="J885" s="20">
        <v>7.7928457260131836</v>
      </c>
      <c r="K885" s="20">
        <v>108.08750152587891</v>
      </c>
      <c r="L885" s="20">
        <v>105.55130767822266</v>
      </c>
      <c r="O885" s="189"/>
    </row>
    <row r="886" spans="1:15" s="130" customFormat="1" ht="13" x14ac:dyDescent="0.35">
      <c r="A886" s="146" t="s">
        <v>288</v>
      </c>
      <c r="B886" s="18">
        <v>1586.7791748046875</v>
      </c>
      <c r="C886" s="19">
        <f t="shared" si="332"/>
        <v>822.88279628753662</v>
      </c>
      <c r="D886" s="20">
        <v>107.07693481445313</v>
      </c>
      <c r="E886" s="20">
        <v>710.591552734375</v>
      </c>
      <c r="F886" s="20">
        <v>5.2143087387084961</v>
      </c>
      <c r="G886" s="21">
        <f t="shared" si="333"/>
        <v>763.89636135101318</v>
      </c>
      <c r="H886" s="20">
        <v>460.84945678710938</v>
      </c>
      <c r="I886" s="20">
        <v>192.30036926269531</v>
      </c>
      <c r="J886" s="20">
        <v>2.5976152420043945</v>
      </c>
      <c r="K886" s="20">
        <v>5.1952304840087891</v>
      </c>
      <c r="L886" s="20">
        <v>102.95368957519531</v>
      </c>
      <c r="O886" s="189"/>
    </row>
    <row r="887" spans="1:15" s="130" customFormat="1" ht="13" x14ac:dyDescent="0.35">
      <c r="A887" s="146" t="s">
        <v>172</v>
      </c>
      <c r="B887" s="18">
        <v>1122.926513671875</v>
      </c>
      <c r="C887" s="19">
        <f t="shared" si="332"/>
        <v>572.48050594329834</v>
      </c>
      <c r="D887" s="20">
        <v>123.64226531982422</v>
      </c>
      <c r="E887" s="20">
        <v>443.62393188476563</v>
      </c>
      <c r="F887" s="20">
        <v>5.2143087387084961</v>
      </c>
      <c r="G887" s="21">
        <f t="shared" si="333"/>
        <v>550.44594955444336</v>
      </c>
      <c r="H887" s="20">
        <v>299.55783081054688</v>
      </c>
      <c r="I887" s="20">
        <v>142.80061340332031</v>
      </c>
      <c r="J887" s="20">
        <v>5.1952304840087891</v>
      </c>
      <c r="K887" s="20">
        <v>5.1952304840087891</v>
      </c>
      <c r="L887" s="20">
        <v>97.697044372558594</v>
      </c>
      <c r="O887" s="189"/>
    </row>
    <row r="888" spans="1:15" s="130" customFormat="1" ht="13.5" thickBot="1" x14ac:dyDescent="0.4">
      <c r="A888" s="146" t="s">
        <v>173</v>
      </c>
      <c r="B888" s="18">
        <v>3682.13525390625</v>
      </c>
      <c r="C888" s="19">
        <f t="shared" si="332"/>
        <v>1223.7958996295929</v>
      </c>
      <c r="D888" s="20">
        <v>5.2040948867797852</v>
      </c>
      <c r="E888" s="20">
        <v>1216.1063232421875</v>
      </c>
      <c r="F888" s="20">
        <v>2.4854815006256104</v>
      </c>
      <c r="G888" s="21">
        <f t="shared" si="333"/>
        <v>2458.3393115997314</v>
      </c>
      <c r="H888" s="20">
        <v>2023.8570556640625</v>
      </c>
      <c r="I888" s="20">
        <v>167.43601989746094</v>
      </c>
      <c r="J888" s="20">
        <v>5.1952304840087891</v>
      </c>
      <c r="K888" s="20">
        <v>20.780921936035156</v>
      </c>
      <c r="L888" s="20">
        <v>241.07008361816406</v>
      </c>
      <c r="O888" s="189"/>
    </row>
    <row r="889" spans="1:15" ht="16" thickBot="1" x14ac:dyDescent="0.4">
      <c r="A889" s="13" t="s">
        <v>289</v>
      </c>
      <c r="B889" s="35"/>
      <c r="C889" s="132"/>
      <c r="D889" s="133"/>
      <c r="E889" s="133"/>
      <c r="F889" s="133"/>
      <c r="G889" s="132"/>
      <c r="H889" s="133"/>
      <c r="I889" s="133"/>
      <c r="J889" s="133"/>
      <c r="K889" s="133"/>
      <c r="L889" s="134"/>
    </row>
    <row r="890" spans="1:15" x14ac:dyDescent="0.35">
      <c r="A890" s="146" t="s">
        <v>287</v>
      </c>
      <c r="B890" s="27">
        <f t="shared" ref="B890:L890" si="334">B882/B$5</f>
        <v>0.566346141203937</v>
      </c>
      <c r="C890" s="45">
        <f t="shared" si="334"/>
        <v>0.58029334212637707</v>
      </c>
      <c r="D890" s="46">
        <f t="shared" si="334"/>
        <v>0.25975527533382725</v>
      </c>
      <c r="E890" s="46">
        <f t="shared" si="334"/>
        <v>0.60199446010773461</v>
      </c>
      <c r="F890" s="46">
        <f t="shared" si="334"/>
        <v>0.75351656416209933</v>
      </c>
      <c r="G890" s="47">
        <f t="shared" si="334"/>
        <v>0.55820502881753342</v>
      </c>
      <c r="H890" s="46">
        <f t="shared" si="334"/>
        <v>0.53158656879947175</v>
      </c>
      <c r="I890" s="46">
        <f t="shared" si="334"/>
        <v>0.56846457950705276</v>
      </c>
      <c r="J890" s="46">
        <f t="shared" si="334"/>
        <v>0.69600305016080011</v>
      </c>
      <c r="K890" s="46">
        <f t="shared" si="334"/>
        <v>0.92833991909127589</v>
      </c>
      <c r="L890" s="46">
        <f t="shared" si="334"/>
        <v>0.65080529273543231</v>
      </c>
    </row>
    <row r="891" spans="1:15" x14ac:dyDescent="0.35">
      <c r="A891" s="146" t="s">
        <v>286</v>
      </c>
      <c r="B891" s="27">
        <f t="shared" ref="B891:L891" si="335">B883/B$5</f>
        <v>0.40647454068420735</v>
      </c>
      <c r="C891" s="45">
        <f t="shared" si="335"/>
        <v>0.40486607716082296</v>
      </c>
      <c r="D891" s="46">
        <f t="shared" si="335"/>
        <v>0.73513555511447715</v>
      </c>
      <c r="E891" s="46">
        <f t="shared" si="335"/>
        <v>0.38198738142664651</v>
      </c>
      <c r="F891" s="46">
        <f t="shared" si="335"/>
        <v>0.24648343583790056</v>
      </c>
      <c r="G891" s="47">
        <f t="shared" si="335"/>
        <v>0.4074134159743909</v>
      </c>
      <c r="H891" s="46">
        <f t="shared" si="335"/>
        <v>0.45232283274600427</v>
      </c>
      <c r="I891" s="46">
        <f t="shared" si="335"/>
        <v>0.28443241019859183</v>
      </c>
      <c r="J891" s="46">
        <f t="shared" si="335"/>
        <v>0.30399694983919989</v>
      </c>
      <c r="K891" s="46">
        <f t="shared" si="335"/>
        <v>6.5714450382894238E-2</v>
      </c>
      <c r="L891" s="46">
        <f t="shared" si="335"/>
        <v>0.32857070679673955</v>
      </c>
    </row>
    <row r="892" spans="1:15" x14ac:dyDescent="0.35">
      <c r="A892" s="146" t="s">
        <v>169</v>
      </c>
      <c r="B892" s="27">
        <f>B884/B$5</f>
        <v>0.13422234601694943</v>
      </c>
      <c r="C892" s="45">
        <f t="shared" ref="C892:L892" si="336">C884/C$5</f>
        <v>0.14035207411756692</v>
      </c>
      <c r="D892" s="46">
        <f t="shared" si="336"/>
        <v>2.3062344295571705E-2</v>
      </c>
      <c r="E892" s="46">
        <f t="shared" si="336"/>
        <v>0.14148399222471722</v>
      </c>
      <c r="F892" s="46">
        <f t="shared" si="336"/>
        <v>0.46755880207420369</v>
      </c>
      <c r="G892" s="47">
        <f t="shared" si="336"/>
        <v>0.13064436039136904</v>
      </c>
      <c r="H892" s="46">
        <f t="shared" si="336"/>
        <v>8.4383579890013355E-2</v>
      </c>
      <c r="I892" s="46">
        <f t="shared" si="336"/>
        <v>0.31790641275375819</v>
      </c>
      <c r="J892" s="46">
        <f t="shared" si="336"/>
        <v>2.418922194086609E-2</v>
      </c>
      <c r="K892" s="46">
        <f t="shared" si="336"/>
        <v>0.15596299410131226</v>
      </c>
      <c r="L892" s="46">
        <f t="shared" si="336"/>
        <v>0.26640129188982936</v>
      </c>
    </row>
    <row r="893" spans="1:15" x14ac:dyDescent="0.35">
      <c r="A893" s="146" t="s">
        <v>170</v>
      </c>
      <c r="B893" s="27">
        <f>B885/B$5</f>
        <v>5.3768917879158731E-2</v>
      </c>
      <c r="C893" s="45">
        <f t="shared" ref="C893:L893" si="337">C885/C$5</f>
        <v>7.3334635164273687E-2</v>
      </c>
      <c r="D893" s="46">
        <f t="shared" si="337"/>
        <v>3.8103356725312738E-2</v>
      </c>
      <c r="E893" s="46">
        <f t="shared" si="337"/>
        <v>7.7829155812172965E-2</v>
      </c>
      <c r="F893" s="46">
        <f t="shared" si="337"/>
        <v>1.0645792409058845E-2</v>
      </c>
      <c r="G893" s="47">
        <f t="shared" si="337"/>
        <v>4.2348229774052108E-2</v>
      </c>
      <c r="H893" s="46">
        <f t="shared" si="337"/>
        <v>3.6035604720331973E-2</v>
      </c>
      <c r="I893" s="46">
        <f t="shared" si="337"/>
        <v>6.6447993000676969E-2</v>
      </c>
      <c r="J893" s="46">
        <f t="shared" si="337"/>
        <v>1.0331912485843416E-2</v>
      </c>
      <c r="K893" s="46">
        <f t="shared" si="337"/>
        <v>0.12369969155031454</v>
      </c>
      <c r="L893" s="46">
        <f t="shared" si="337"/>
        <v>4.1991986956472029E-2</v>
      </c>
    </row>
    <row r="894" spans="1:15" x14ac:dyDescent="0.35">
      <c r="A894" s="146" t="s">
        <v>288</v>
      </c>
      <c r="B894" s="27">
        <f t="shared" ref="B894:L894" si="338">B886/B$5</f>
        <v>2.7826261003411634E-2</v>
      </c>
      <c r="C894" s="45">
        <f t="shared" si="338"/>
        <v>3.9152107894817455E-2</v>
      </c>
      <c r="D894" s="46">
        <f t="shared" si="338"/>
        <v>6.9101446240162789E-2</v>
      </c>
      <c r="E894" s="46">
        <f t="shared" si="338"/>
        <v>3.7442467115065513E-2</v>
      </c>
      <c r="F894" s="46">
        <f t="shared" si="338"/>
        <v>1.0645792409058845E-2</v>
      </c>
      <c r="G894" s="47">
        <f t="shared" si="338"/>
        <v>2.1215257148505733E-2</v>
      </c>
      <c r="H894" s="46">
        <f t="shared" si="338"/>
        <v>1.7218390971508572E-2</v>
      </c>
      <c r="I894" s="46">
        <f t="shared" si="338"/>
        <v>3.7703489614526131E-2</v>
      </c>
      <c r="J894" s="46">
        <f t="shared" si="338"/>
        <v>3.4439708286144719E-3</v>
      </c>
      <c r="K894" s="46">
        <f t="shared" si="338"/>
        <v>5.9456310797489581E-3</v>
      </c>
      <c r="L894" s="46">
        <f t="shared" si="338"/>
        <v>4.0958563989958417E-2</v>
      </c>
    </row>
    <row r="895" spans="1:15" x14ac:dyDescent="0.35">
      <c r="A895" s="146" t="s">
        <v>172</v>
      </c>
      <c r="B895" s="27">
        <f>B887/B$5</f>
        <v>1.9691994168584151E-2</v>
      </c>
      <c r="C895" s="45">
        <f t="shared" ref="C895:L895" si="339">C887/C$5</f>
        <v>2.7238166404125103E-2</v>
      </c>
      <c r="D895" s="46">
        <f t="shared" si="339"/>
        <v>7.979178116010599E-2</v>
      </c>
      <c r="E895" s="46">
        <f t="shared" si="339"/>
        <v>2.3375417871397772E-2</v>
      </c>
      <c r="F895" s="46">
        <f t="shared" si="339"/>
        <v>1.0645792409058845E-2</v>
      </c>
      <c r="G895" s="47">
        <f t="shared" si="339"/>
        <v>1.5287220828618289E-2</v>
      </c>
      <c r="H895" s="46">
        <f t="shared" si="339"/>
        <v>1.1192166494959589E-2</v>
      </c>
      <c r="I895" s="46">
        <f t="shared" si="339"/>
        <v>2.7998289681103156E-2</v>
      </c>
      <c r="J895" s="46">
        <f t="shared" si="339"/>
        <v>6.8879416572289439E-3</v>
      </c>
      <c r="K895" s="46">
        <f t="shared" si="339"/>
        <v>5.9456310797489581E-3</v>
      </c>
      <c r="L895" s="46">
        <f t="shared" si="339"/>
        <v>3.8867287418976958E-2</v>
      </c>
    </row>
    <row r="896" spans="1:15" x14ac:dyDescent="0.35">
      <c r="A896" s="152" t="s">
        <v>173</v>
      </c>
      <c r="B896" s="28">
        <f t="shared" ref="B896:L896" si="340">B888/B$5</f>
        <v>6.4571087301842245E-2</v>
      </c>
      <c r="C896" s="29">
        <f t="shared" si="340"/>
        <v>5.8227233962964697E-2</v>
      </c>
      <c r="D896" s="30">
        <f t="shared" si="340"/>
        <v>3.3584308672139872E-3</v>
      </c>
      <c r="E896" s="30">
        <f t="shared" si="340"/>
        <v>6.4079035053544786E-2</v>
      </c>
      <c r="F896" s="30">
        <f t="shared" si="340"/>
        <v>5.0744828160616401E-3</v>
      </c>
      <c r="G896" s="31">
        <f t="shared" si="340"/>
        <v>6.8274052990159192E-2</v>
      </c>
      <c r="H896" s="30">
        <f t="shared" si="340"/>
        <v>7.5615933883953643E-2</v>
      </c>
      <c r="I896" s="30">
        <f t="shared" si="340"/>
        <v>3.2828445735731432E-2</v>
      </c>
      <c r="J896" s="30">
        <f t="shared" si="340"/>
        <v>6.8879416572289439E-3</v>
      </c>
      <c r="K896" s="30">
        <f t="shared" si="340"/>
        <v>2.3782524318995833E-2</v>
      </c>
      <c r="L896" s="30">
        <f t="shared" si="340"/>
        <v>9.5906076670788099E-2</v>
      </c>
    </row>
    <row r="899" spans="1:19" customFormat="1" ht="18.5" thickBot="1" x14ac:dyDescent="0.4">
      <c r="A899" s="193" t="s">
        <v>347</v>
      </c>
      <c r="B899" s="194"/>
      <c r="C899" s="194"/>
      <c r="D899" s="194"/>
      <c r="E899" s="194"/>
      <c r="F899" s="194"/>
      <c r="G899" s="194"/>
      <c r="H899" s="194"/>
      <c r="I899" s="194"/>
      <c r="J899" s="194"/>
      <c r="K899" s="194"/>
      <c r="L899" s="194"/>
      <c r="O899" s="189"/>
    </row>
    <row r="900" spans="1:19" customFormat="1" ht="32" thickBot="1" x14ac:dyDescent="0.4">
      <c r="A900" s="138"/>
      <c r="B900" s="7" t="s">
        <v>1</v>
      </c>
      <c r="C900" s="8" t="s">
        <v>315</v>
      </c>
      <c r="D900" s="9" t="s">
        <v>316</v>
      </c>
      <c r="E900" s="9" t="s">
        <v>317</v>
      </c>
      <c r="F900" s="9" t="s">
        <v>318</v>
      </c>
      <c r="G900" s="10" t="s">
        <v>319</v>
      </c>
      <c r="H900" s="11" t="s">
        <v>320</v>
      </c>
      <c r="I900" s="11" t="s">
        <v>321</v>
      </c>
      <c r="J900" s="11" t="s">
        <v>322</v>
      </c>
      <c r="K900" s="11" t="s">
        <v>323</v>
      </c>
      <c r="L900" s="11" t="s">
        <v>324</v>
      </c>
      <c r="O900" s="189"/>
    </row>
    <row r="901" spans="1:19" customFormat="1" ht="16" thickBot="1" x14ac:dyDescent="0.4">
      <c r="A901" s="13" t="s">
        <v>348</v>
      </c>
      <c r="B901" s="22"/>
      <c r="C901" s="35"/>
      <c r="D901" s="35"/>
      <c r="E901" s="35"/>
      <c r="F901" s="35"/>
      <c r="G901" s="35"/>
      <c r="H901" s="35"/>
      <c r="I901" s="35"/>
      <c r="J901" s="35"/>
      <c r="K901" s="35"/>
      <c r="L901" s="35"/>
      <c r="O901" s="189"/>
    </row>
    <row r="902" spans="1:19" customFormat="1" x14ac:dyDescent="0.35">
      <c r="A902" s="146" t="s">
        <v>169</v>
      </c>
      <c r="B902" s="27">
        <v>0.47425186157226562</v>
      </c>
      <c r="C902" s="45">
        <v>0.55160146077473959</v>
      </c>
      <c r="D902" s="46">
        <v>0.36840602874755857</v>
      </c>
      <c r="E902" s="46">
        <v>0.33589122772216795</v>
      </c>
      <c r="F902" s="46">
        <v>0.95050712585449215</v>
      </c>
      <c r="G902" s="47">
        <v>0.47399927902221684</v>
      </c>
      <c r="H902" s="46">
        <v>0.46823276519775392</v>
      </c>
      <c r="I902" s="46">
        <v>0.73883834838867191</v>
      </c>
      <c r="J902" s="46">
        <v>0.4498316955566406</v>
      </c>
      <c r="K902" s="46">
        <v>0.51061073303222659</v>
      </c>
      <c r="L902" s="46">
        <v>0.20248285293579102</v>
      </c>
      <c r="O902" s="189"/>
      <c r="S902" s="12"/>
    </row>
    <row r="903" spans="1:19" customFormat="1" x14ac:dyDescent="0.35">
      <c r="A903" s="146" t="s">
        <v>170</v>
      </c>
      <c r="B903" s="27">
        <v>0.35153949737548829</v>
      </c>
      <c r="C903" s="45">
        <v>0.38555386861165369</v>
      </c>
      <c r="D903" s="46">
        <v>0.57043018341064455</v>
      </c>
      <c r="E903" s="46">
        <v>0.33389797210693362</v>
      </c>
      <c r="F903" s="46">
        <v>0.2523334503173828</v>
      </c>
      <c r="G903" s="47">
        <v>0.38517705535888674</v>
      </c>
      <c r="H903" s="46">
        <v>0.28503900527954101</v>
      </c>
      <c r="I903" s="46">
        <v>0.53205650329589849</v>
      </c>
      <c r="J903" s="46">
        <v>0.25</v>
      </c>
      <c r="K903" s="46">
        <v>0.73294929504394535</v>
      </c>
      <c r="L903" s="46">
        <v>0.12584047317504882</v>
      </c>
      <c r="O903" s="189"/>
      <c r="S903" s="12"/>
    </row>
    <row r="904" spans="1:19" customFormat="1" x14ac:dyDescent="0.35">
      <c r="A904" s="146" t="s">
        <v>288</v>
      </c>
      <c r="B904" s="27">
        <v>0.15558237075805664</v>
      </c>
      <c r="C904" s="45">
        <v>0.16371727307637532</v>
      </c>
      <c r="D904" s="46">
        <v>7.9149999618530267E-2</v>
      </c>
      <c r="E904" s="46">
        <v>0.21200181961059569</v>
      </c>
      <c r="F904" s="46">
        <v>0.2</v>
      </c>
      <c r="G904" s="47">
        <v>0.16386017608642578</v>
      </c>
      <c r="H904" s="46">
        <v>8.6973800659179687E-2</v>
      </c>
      <c r="I904" s="46">
        <v>0.17218852996826173</v>
      </c>
      <c r="J904" s="46">
        <v>0.25</v>
      </c>
      <c r="K904" s="46">
        <v>0.19500000000000001</v>
      </c>
      <c r="L904" s="46">
        <v>0.1151385498046875</v>
      </c>
      <c r="O904" s="189"/>
      <c r="S904" s="12"/>
    </row>
    <row r="905" spans="1:19" customFormat="1" x14ac:dyDescent="0.35">
      <c r="A905" s="146" t="s">
        <v>172</v>
      </c>
      <c r="B905" s="27">
        <v>0.23314523696899414</v>
      </c>
      <c r="C905" s="45">
        <v>0.44220881144205731</v>
      </c>
      <c r="D905" s="46">
        <v>0.77695266723632816</v>
      </c>
      <c r="E905" s="46">
        <v>0.19267341613769531</v>
      </c>
      <c r="F905" s="46">
        <v>0.35700035095214844</v>
      </c>
      <c r="G905" s="47">
        <v>0.17258523368835452</v>
      </c>
      <c r="H905" s="46">
        <v>0.14942431449890137</v>
      </c>
      <c r="I905" s="46">
        <v>0.15408543586730958</v>
      </c>
      <c r="J905" s="46">
        <v>0.42499999999999999</v>
      </c>
      <c r="K905" s="46">
        <v>0.04</v>
      </c>
      <c r="L905" s="46">
        <v>9.4416418075561517E-2</v>
      </c>
      <c r="O905" s="189"/>
      <c r="S905" s="12"/>
    </row>
    <row r="906" spans="1:19" customFormat="1" x14ac:dyDescent="0.35">
      <c r="A906" s="152" t="s">
        <v>173</v>
      </c>
      <c r="B906" s="28">
        <v>0.43070510864257811</v>
      </c>
      <c r="C906" s="29">
        <v>0.36754063288370764</v>
      </c>
      <c r="D906" s="30">
        <v>0.59499999999999997</v>
      </c>
      <c r="E906" s="30">
        <v>0.30762189865112305</v>
      </c>
      <c r="F906" s="30">
        <v>0.2</v>
      </c>
      <c r="G906" s="31">
        <v>0.2657870559692383</v>
      </c>
      <c r="H906" s="30">
        <v>0.63805728912353521</v>
      </c>
      <c r="I906" s="30">
        <v>0.15229930877685546</v>
      </c>
      <c r="J906" s="30">
        <v>7.4999999999999997E-2</v>
      </c>
      <c r="K906" s="30">
        <v>0.3775</v>
      </c>
      <c r="L906" s="30">
        <v>8.6078681945800775E-2</v>
      </c>
      <c r="O906" s="189"/>
      <c r="S906" s="12"/>
    </row>
    <row r="907" spans="1:19" customFormat="1" ht="18" x14ac:dyDescent="0.4">
      <c r="A907" s="188"/>
      <c r="B907" s="188"/>
      <c r="C907" s="188"/>
      <c r="D907" s="188"/>
      <c r="E907" s="188"/>
      <c r="F907" s="188"/>
      <c r="O907" s="189"/>
    </row>
    <row r="908" spans="1:19" customFormat="1" ht="18" x14ac:dyDescent="0.4">
      <c r="A908" s="188"/>
      <c r="B908" s="188"/>
      <c r="C908" s="188"/>
      <c r="D908" s="188"/>
      <c r="E908" s="188"/>
      <c r="F908" s="188"/>
      <c r="O908" s="189"/>
    </row>
    <row r="909" spans="1:19" ht="18.5" thickBot="1" x14ac:dyDescent="0.4">
      <c r="A909" s="193" t="s">
        <v>343</v>
      </c>
      <c r="B909" s="194"/>
      <c r="C909" s="194"/>
      <c r="D909" s="194"/>
      <c r="E909" s="194"/>
      <c r="F909" s="194"/>
      <c r="G909" s="194"/>
      <c r="H909" s="194"/>
      <c r="I909" s="194"/>
      <c r="J909" s="194"/>
      <c r="K909" s="194"/>
      <c r="L909" s="194"/>
    </row>
    <row r="910" spans="1:19" ht="32" thickBot="1" x14ac:dyDescent="0.4">
      <c r="A910" s="138"/>
      <c r="B910" s="7" t="s">
        <v>1</v>
      </c>
      <c r="C910" s="8" t="s">
        <v>315</v>
      </c>
      <c r="D910" s="9" t="s">
        <v>316</v>
      </c>
      <c r="E910" s="9" t="s">
        <v>317</v>
      </c>
      <c r="F910" s="9" t="s">
        <v>318</v>
      </c>
      <c r="G910" s="10" t="s">
        <v>319</v>
      </c>
      <c r="H910" s="11" t="s">
        <v>320</v>
      </c>
      <c r="I910" s="11" t="s">
        <v>321</v>
      </c>
      <c r="J910" s="11" t="s">
        <v>322</v>
      </c>
      <c r="K910" s="11" t="s">
        <v>323</v>
      </c>
      <c r="L910" s="11" t="s">
        <v>324</v>
      </c>
    </row>
    <row r="911" spans="1:19" ht="16" thickBot="1" x14ac:dyDescent="0.4">
      <c r="A911" s="13" t="s">
        <v>344</v>
      </c>
      <c r="B911" s="35"/>
      <c r="C911" s="36"/>
      <c r="D911" s="37"/>
      <c r="E911" s="37"/>
      <c r="F911" s="37"/>
      <c r="G911" s="36"/>
      <c r="H911" s="37"/>
      <c r="I911" s="37"/>
      <c r="J911" s="37"/>
      <c r="K911" s="37"/>
      <c r="L911" s="38"/>
    </row>
    <row r="912" spans="1:19" x14ac:dyDescent="0.35">
      <c r="A912" s="140" t="s">
        <v>4</v>
      </c>
      <c r="B912" s="18">
        <v>6981473</v>
      </c>
      <c r="C912" s="19">
        <f>SUM(D912:F912)</f>
        <v>2920270.646484375</v>
      </c>
      <c r="D912" s="20">
        <v>669610.6875</v>
      </c>
      <c r="E912" s="20">
        <v>2234195.5</v>
      </c>
      <c r="F912" s="20">
        <v>16464.458984375</v>
      </c>
      <c r="G912" s="21">
        <f>SUM(H912:L912)</f>
        <v>4061202.4375</v>
      </c>
      <c r="H912" s="20">
        <v>3212333.5</v>
      </c>
      <c r="I912" s="20">
        <v>430885.375</v>
      </c>
      <c r="J912" s="20">
        <v>194016.796875</v>
      </c>
      <c r="K912" s="20">
        <v>93064.0390625</v>
      </c>
      <c r="L912" s="20">
        <v>130902.7265625</v>
      </c>
    </row>
    <row r="913" spans="1:12" x14ac:dyDescent="0.35">
      <c r="A913" s="140" t="s">
        <v>5</v>
      </c>
      <c r="B913" s="18">
        <v>4908760</v>
      </c>
      <c r="C913" s="19">
        <f>SUM(D913:F913)</f>
        <v>1855940.952</v>
      </c>
      <c r="D913" s="20">
        <v>320443.09999999998</v>
      </c>
      <c r="E913" s="20">
        <v>1528695</v>
      </c>
      <c r="F913" s="20">
        <v>6802.8519999999999</v>
      </c>
      <c r="G913" s="21">
        <f>SUM(H913:L913)</f>
        <v>3052818.5399999996</v>
      </c>
      <c r="H913" s="20">
        <v>2455426</v>
      </c>
      <c r="I913" s="20">
        <v>262130.8</v>
      </c>
      <c r="J913" s="20">
        <v>172157</v>
      </c>
      <c r="K913" s="20">
        <v>66230.48</v>
      </c>
      <c r="L913" s="20">
        <v>96874.26</v>
      </c>
    </row>
    <row r="914" spans="1:12" ht="15" thickBot="1" x14ac:dyDescent="0.4">
      <c r="A914" s="140" t="s">
        <v>11</v>
      </c>
      <c r="B914" s="18">
        <f>B912-B913</f>
        <v>2072713</v>
      </c>
      <c r="C914" s="19">
        <f>SUM(D914:F914)</f>
        <v>984078.1532769996</v>
      </c>
      <c r="D914" s="20">
        <v>261463.25782700002</v>
      </c>
      <c r="E914" s="20">
        <v>712601.80012999964</v>
      </c>
      <c r="F914" s="20">
        <v>10013.095319999999</v>
      </c>
      <c r="G914" s="21">
        <f>SUM(H914:L914)</f>
        <v>970216.91162399983</v>
      </c>
      <c r="H914" s="20">
        <v>751989.34589799994</v>
      </c>
      <c r="I914" s="20">
        <v>143151.66249800002</v>
      </c>
      <c r="J914" s="20">
        <v>22085.923247999999</v>
      </c>
      <c r="K914" s="20">
        <v>26556.787057999998</v>
      </c>
      <c r="L914" s="20">
        <v>26433.192922000002</v>
      </c>
    </row>
    <row r="915" spans="1:12" ht="16" thickBot="1" x14ac:dyDescent="0.4">
      <c r="A915" s="13" t="s">
        <v>333</v>
      </c>
      <c r="B915" s="35"/>
      <c r="C915" s="36"/>
      <c r="D915" s="37"/>
      <c r="E915" s="37"/>
      <c r="F915" s="37"/>
      <c r="G915" s="36"/>
      <c r="H915" s="37"/>
      <c r="I915" s="37"/>
      <c r="J915" s="37"/>
      <c r="K915" s="37"/>
      <c r="L915" s="38"/>
    </row>
    <row r="916" spans="1:12" x14ac:dyDescent="0.35">
      <c r="A916" s="140" t="s">
        <v>4</v>
      </c>
      <c r="B916" s="27">
        <v>1</v>
      </c>
      <c r="C916" s="45">
        <v>1</v>
      </c>
      <c r="D916" s="46">
        <v>1</v>
      </c>
      <c r="E916" s="46">
        <v>1</v>
      </c>
      <c r="F916" s="46">
        <v>1</v>
      </c>
      <c r="G916" s="47">
        <v>1</v>
      </c>
      <c r="H916" s="46">
        <v>1</v>
      </c>
      <c r="I916" s="46">
        <v>1</v>
      </c>
      <c r="J916" s="46">
        <v>1</v>
      </c>
      <c r="K916" s="46">
        <v>1</v>
      </c>
      <c r="L916" s="46">
        <v>1</v>
      </c>
    </row>
    <row r="917" spans="1:12" x14ac:dyDescent="0.35">
      <c r="A917" s="140" t="s">
        <v>5</v>
      </c>
      <c r="B917" s="27">
        <f>B913/B912</f>
        <v>0.70311236611528827</v>
      </c>
      <c r="C917" s="45">
        <f>C913/C912</f>
        <v>0.63553731029495875</v>
      </c>
      <c r="D917" s="46">
        <f t="shared" ref="D917:L917" si="341">D913/D912</f>
        <v>0.47855135227362988</v>
      </c>
      <c r="E917" s="46">
        <f t="shared" si="341"/>
        <v>0.68422615657403307</v>
      </c>
      <c r="F917" s="46">
        <f t="shared" si="341"/>
        <v>0.41318405946141329</v>
      </c>
      <c r="G917" s="47">
        <f t="shared" si="341"/>
        <v>0.7517031192070438</v>
      </c>
      <c r="H917" s="46">
        <f t="shared" si="341"/>
        <v>0.76437455824558687</v>
      </c>
      <c r="I917" s="46">
        <f t="shared" si="341"/>
        <v>0.60835390386596433</v>
      </c>
      <c r="J917" s="46">
        <f t="shared" si="341"/>
        <v>0.88733038980597279</v>
      </c>
      <c r="K917" s="46">
        <f t="shared" si="341"/>
        <v>0.71166565160062412</v>
      </c>
      <c r="L917" s="46">
        <f t="shared" si="341"/>
        <v>0.74004768688868383</v>
      </c>
    </row>
    <row r="918" spans="1:12" x14ac:dyDescent="0.35">
      <c r="A918" s="153" t="s">
        <v>11</v>
      </c>
      <c r="B918" s="28">
        <f>B914/B912</f>
        <v>0.29688763388471173</v>
      </c>
      <c r="C918" s="29">
        <f t="shared" ref="C918:L918" si="342">C914/C912</f>
        <v>0.3369818323043795</v>
      </c>
      <c r="D918" s="30">
        <f t="shared" si="342"/>
        <v>0.39047055656052387</v>
      </c>
      <c r="E918" s="30">
        <f t="shared" si="342"/>
        <v>0.31895230302361616</v>
      </c>
      <c r="F918" s="30">
        <f t="shared" si="342"/>
        <v>0.60816424818468462</v>
      </c>
      <c r="G918" s="31">
        <f t="shared" si="342"/>
        <v>0.2388989287175862</v>
      </c>
      <c r="H918" s="30">
        <f t="shared" si="342"/>
        <v>0.2340944194922476</v>
      </c>
      <c r="I918" s="30">
        <f t="shared" si="342"/>
        <v>0.33222678420682072</v>
      </c>
      <c r="J918" s="30">
        <f t="shared" si="342"/>
        <v>0.1138351091438201</v>
      </c>
      <c r="K918" s="30">
        <f t="shared" si="342"/>
        <v>0.28536035320973957</v>
      </c>
      <c r="L918" s="30">
        <f t="shared" si="342"/>
        <v>0.20193004084891519</v>
      </c>
    </row>
    <row r="921" spans="1:12" ht="18.5" thickBot="1" x14ac:dyDescent="0.4">
      <c r="A921" s="193" t="s">
        <v>291</v>
      </c>
      <c r="B921" s="194"/>
      <c r="C921" s="194"/>
      <c r="D921" s="194"/>
      <c r="E921" s="194"/>
      <c r="F921" s="194"/>
      <c r="G921" s="194"/>
      <c r="H921" s="194"/>
      <c r="I921" s="194"/>
      <c r="J921" s="194"/>
      <c r="K921" s="194"/>
      <c r="L921" s="194"/>
    </row>
    <row r="922" spans="1:12" ht="32" thickBot="1" x14ac:dyDescent="0.4">
      <c r="A922" s="138"/>
      <c r="B922" s="7" t="s">
        <v>1</v>
      </c>
      <c r="C922" s="8" t="s">
        <v>315</v>
      </c>
      <c r="D922" s="9" t="s">
        <v>316</v>
      </c>
      <c r="E922" s="9" t="s">
        <v>317</v>
      </c>
      <c r="F922" s="9" t="s">
        <v>318</v>
      </c>
      <c r="G922" s="10" t="s">
        <v>319</v>
      </c>
      <c r="H922" s="11" t="s">
        <v>320</v>
      </c>
      <c r="I922" s="11" t="s">
        <v>321</v>
      </c>
      <c r="J922" s="11" t="s">
        <v>322</v>
      </c>
      <c r="K922" s="11" t="s">
        <v>323</v>
      </c>
      <c r="L922" s="11" t="s">
        <v>324</v>
      </c>
    </row>
    <row r="923" spans="1:12" ht="16" thickBot="1" x14ac:dyDescent="0.4">
      <c r="A923" s="13" t="s">
        <v>292</v>
      </c>
      <c r="B923" s="35"/>
      <c r="C923" s="36"/>
      <c r="D923" s="37"/>
      <c r="E923" s="37"/>
      <c r="F923" s="37"/>
      <c r="G923" s="36"/>
      <c r="H923" s="37"/>
      <c r="I923" s="37"/>
      <c r="J923" s="37"/>
      <c r="K923" s="37"/>
      <c r="L923" s="38"/>
    </row>
    <row r="924" spans="1:12" x14ac:dyDescent="0.35">
      <c r="A924" s="140" t="s">
        <v>4</v>
      </c>
      <c r="B924" s="44">
        <v>6934743.5</v>
      </c>
      <c r="C924" s="19">
        <f>SUM(D924:F924)</f>
        <v>2857760.2595569999</v>
      </c>
      <c r="D924" s="20">
        <v>562995.41201199999</v>
      </c>
      <c r="E924" s="20">
        <v>2273922.6946299998</v>
      </c>
      <c r="F924" s="20">
        <v>20842.152914999999</v>
      </c>
      <c r="G924" s="21">
        <f>SUM(H924:L924)</f>
        <v>4076982.9453125</v>
      </c>
      <c r="H924" s="20">
        <v>3287989.75</v>
      </c>
      <c r="I924" s="20">
        <v>370974.03125</v>
      </c>
      <c r="J924" s="20">
        <v>208391.203125</v>
      </c>
      <c r="K924" s="20">
        <v>99952.6171875</v>
      </c>
      <c r="L924" s="20">
        <v>109675.34375</v>
      </c>
    </row>
    <row r="925" spans="1:12" x14ac:dyDescent="0.35">
      <c r="A925" s="140" t="s">
        <v>5</v>
      </c>
      <c r="B925" s="44">
        <v>4980448.5</v>
      </c>
      <c r="C925" s="19">
        <f>SUM(D925:F925)</f>
        <v>1873682.1062799997</v>
      </c>
      <c r="D925" s="20">
        <v>301532.15418499993</v>
      </c>
      <c r="E925" s="20">
        <v>1561320.8944999999</v>
      </c>
      <c r="F925" s="20">
        <v>10829.057595000002</v>
      </c>
      <c r="G925" s="21">
        <f>SUM(H925:L925)</f>
        <v>3106766.1171875</v>
      </c>
      <c r="H925" s="20">
        <v>2536000.5</v>
      </c>
      <c r="I925" s="20">
        <v>227822.359375</v>
      </c>
      <c r="J925" s="20">
        <v>186305.28125</v>
      </c>
      <c r="K925" s="20">
        <v>73395.828125</v>
      </c>
      <c r="L925" s="20">
        <v>83242.1484375</v>
      </c>
    </row>
    <row r="926" spans="1:12" ht="15" thickBot="1" x14ac:dyDescent="0.4">
      <c r="A926" s="140" t="s">
        <v>11</v>
      </c>
      <c r="B926" s="18">
        <f>B924-B925</f>
        <v>1954295</v>
      </c>
      <c r="C926" s="19">
        <f>SUM(D926:F926)</f>
        <v>984078.1532769996</v>
      </c>
      <c r="D926" s="20">
        <v>261463.25782699999</v>
      </c>
      <c r="E926" s="20">
        <v>712601.80012999964</v>
      </c>
      <c r="F926" s="20">
        <v>10013.095319999999</v>
      </c>
      <c r="G926" s="21">
        <f>SUM(H926:L926)</f>
        <v>970216.91162399983</v>
      </c>
      <c r="H926" s="20">
        <v>751989.34589799994</v>
      </c>
      <c r="I926" s="20">
        <v>143151.66249800002</v>
      </c>
      <c r="J926" s="20">
        <v>22085.923247999999</v>
      </c>
      <c r="K926" s="20">
        <v>26556.787057999998</v>
      </c>
      <c r="L926" s="20">
        <v>26433.192922000002</v>
      </c>
    </row>
    <row r="927" spans="1:12" ht="16" thickBot="1" x14ac:dyDescent="0.4">
      <c r="A927" s="13" t="s">
        <v>333</v>
      </c>
      <c r="B927" s="35"/>
      <c r="C927" s="36"/>
      <c r="D927" s="37"/>
      <c r="E927" s="37"/>
      <c r="F927" s="37"/>
      <c r="G927" s="36"/>
      <c r="H927" s="37"/>
      <c r="I927" s="37"/>
      <c r="J927" s="37"/>
      <c r="K927" s="37"/>
      <c r="L927" s="38"/>
    </row>
    <row r="928" spans="1:12" x14ac:dyDescent="0.35">
      <c r="A928" s="140" t="s">
        <v>4</v>
      </c>
      <c r="B928" s="27">
        <v>1</v>
      </c>
      <c r="C928" s="45">
        <v>1</v>
      </c>
      <c r="D928" s="46">
        <v>1</v>
      </c>
      <c r="E928" s="46">
        <v>1</v>
      </c>
      <c r="F928" s="46">
        <v>1</v>
      </c>
      <c r="G928" s="47">
        <v>1</v>
      </c>
      <c r="H928" s="46">
        <v>1</v>
      </c>
      <c r="I928" s="46">
        <v>1</v>
      </c>
      <c r="J928" s="46">
        <v>1</v>
      </c>
      <c r="K928" s="46">
        <v>1</v>
      </c>
      <c r="L928" s="46">
        <v>1</v>
      </c>
    </row>
    <row r="929" spans="1:12" x14ac:dyDescent="0.35">
      <c r="A929" s="140" t="s">
        <v>5</v>
      </c>
      <c r="B929" s="27">
        <f>B925/B924</f>
        <v>0.71818784645747891</v>
      </c>
      <c r="C929" s="45">
        <f>C925/C924</f>
        <v>0.65564705787127553</v>
      </c>
      <c r="D929" s="46">
        <f t="shared" ref="D929:L929" si="343">D925/D924</f>
        <v>0.53558545549670111</v>
      </c>
      <c r="E929" s="46">
        <f t="shared" si="343"/>
        <v>0.68662004130006249</v>
      </c>
      <c r="F929" s="46">
        <f t="shared" si="343"/>
        <v>0.51957480780243104</v>
      </c>
      <c r="G929" s="47">
        <f t="shared" si="343"/>
        <v>0.76202578202086813</v>
      </c>
      <c r="H929" s="46">
        <f t="shared" si="343"/>
        <v>0.77129209420436906</v>
      </c>
      <c r="I929" s="46">
        <f t="shared" si="343"/>
        <v>0.61411942665461172</v>
      </c>
      <c r="J929" s="46">
        <f t="shared" si="343"/>
        <v>0.89401701442381842</v>
      </c>
      <c r="K929" s="46">
        <f t="shared" si="343"/>
        <v>0.73430621618759206</v>
      </c>
      <c r="L929" s="46">
        <f t="shared" si="343"/>
        <v>0.75898689341924219</v>
      </c>
    </row>
    <row r="930" spans="1:12" x14ac:dyDescent="0.35">
      <c r="A930" s="153" t="s">
        <v>11</v>
      </c>
      <c r="B930" s="28">
        <f>B926/B924</f>
        <v>0.28181215354252109</v>
      </c>
      <c r="C930" s="29">
        <f t="shared" ref="C930:L930" si="344">C926/C924</f>
        <v>0.34435294212872425</v>
      </c>
      <c r="D930" s="30">
        <f t="shared" si="344"/>
        <v>0.46441454450329878</v>
      </c>
      <c r="E930" s="30">
        <f t="shared" si="344"/>
        <v>0.31337995869993734</v>
      </c>
      <c r="F930" s="30">
        <f t="shared" si="344"/>
        <v>0.48042519219756907</v>
      </c>
      <c r="G930" s="31">
        <f t="shared" si="344"/>
        <v>0.23797423845971788</v>
      </c>
      <c r="H930" s="30">
        <f t="shared" si="344"/>
        <v>0.22870793496178021</v>
      </c>
      <c r="I930" s="30">
        <f t="shared" si="344"/>
        <v>0.38588054806868649</v>
      </c>
      <c r="J930" s="30">
        <f t="shared" si="344"/>
        <v>0.10598299216475143</v>
      </c>
      <c r="K930" s="30">
        <f t="shared" si="344"/>
        <v>0.2656937637579056</v>
      </c>
      <c r="L930" s="30">
        <f t="shared" si="344"/>
        <v>0.24101308478461006</v>
      </c>
    </row>
    <row r="933" spans="1:12" ht="18.5" thickBot="1" x14ac:dyDescent="0.4">
      <c r="A933" s="193" t="s">
        <v>346</v>
      </c>
      <c r="B933" s="194"/>
      <c r="C933" s="194"/>
      <c r="D933" s="194"/>
      <c r="E933" s="194"/>
      <c r="F933" s="194"/>
      <c r="G933" s="194"/>
      <c r="H933" s="194"/>
      <c r="I933" s="194"/>
      <c r="J933" s="194"/>
      <c r="K933" s="194"/>
      <c r="L933" s="194"/>
    </row>
    <row r="934" spans="1:12" ht="32" thickBot="1" x14ac:dyDescent="0.4">
      <c r="A934" s="138"/>
      <c r="B934" s="7" t="s">
        <v>1</v>
      </c>
      <c r="C934" s="8" t="s">
        <v>315</v>
      </c>
      <c r="D934" s="9" t="s">
        <v>316</v>
      </c>
      <c r="E934" s="9" t="s">
        <v>317</v>
      </c>
      <c r="F934" s="9" t="s">
        <v>318</v>
      </c>
      <c r="G934" s="10" t="s">
        <v>319</v>
      </c>
      <c r="H934" s="11" t="s">
        <v>320</v>
      </c>
      <c r="I934" s="11" t="s">
        <v>321</v>
      </c>
      <c r="J934" s="11" t="s">
        <v>322</v>
      </c>
      <c r="K934" s="11" t="s">
        <v>323</v>
      </c>
      <c r="L934" s="11" t="s">
        <v>324</v>
      </c>
    </row>
    <row r="935" spans="1:12" ht="16" thickBot="1" x14ac:dyDescent="0.4">
      <c r="A935" s="13" t="s">
        <v>349</v>
      </c>
      <c r="B935" s="71"/>
      <c r="C935" s="36"/>
      <c r="D935" s="37"/>
      <c r="E935" s="37"/>
      <c r="F935" s="37"/>
      <c r="G935" s="36"/>
      <c r="H935" s="37"/>
      <c r="I935" s="37"/>
      <c r="J935" s="37"/>
      <c r="K935" s="37"/>
      <c r="L935" s="38"/>
    </row>
    <row r="936" spans="1:12" x14ac:dyDescent="0.35">
      <c r="A936" s="140" t="s">
        <v>4</v>
      </c>
      <c r="B936" s="18">
        <v>1670629.5</v>
      </c>
      <c r="C936" s="19">
        <f>SUM(D936:F936)</f>
        <v>569557.06982421875</v>
      </c>
      <c r="D936" s="20">
        <v>77761.703125</v>
      </c>
      <c r="E936" s="20">
        <v>485385.84375</v>
      </c>
      <c r="F936" s="20">
        <v>6409.52294921875</v>
      </c>
      <c r="G936" s="21">
        <f>SUM(H936:L936)</f>
        <v>1101072.40234375</v>
      </c>
      <c r="H936" s="20">
        <v>835854.75</v>
      </c>
      <c r="I936" s="20">
        <v>110025.515625</v>
      </c>
      <c r="J936" s="20">
        <v>29585.953125</v>
      </c>
      <c r="K936" s="20">
        <v>61055.25390625</v>
      </c>
      <c r="L936" s="20">
        <v>64550.9296875</v>
      </c>
    </row>
    <row r="937" spans="1:12" x14ac:dyDescent="0.35">
      <c r="A937" s="140" t="s">
        <v>5</v>
      </c>
      <c r="B937" s="18">
        <v>1161372</v>
      </c>
      <c r="C937" s="19">
        <f>SUM(D937:F937)</f>
        <v>325454.73193359375</v>
      </c>
      <c r="D937" s="20">
        <v>27475.54296875</v>
      </c>
      <c r="E937" s="20">
        <v>296803.78125</v>
      </c>
      <c r="F937" s="20">
        <v>1175.40771484375</v>
      </c>
      <c r="G937" s="21">
        <f>SUM(H937:L937)</f>
        <v>835917.26953125</v>
      </c>
      <c r="H937" s="20">
        <v>647580.625</v>
      </c>
      <c r="I937" s="20">
        <v>73650.8984375</v>
      </c>
      <c r="J937" s="20">
        <v>20406.5859375</v>
      </c>
      <c r="K937" s="20">
        <v>41221.265625</v>
      </c>
      <c r="L937" s="20">
        <v>53057.89453125</v>
      </c>
    </row>
    <row r="938" spans="1:12" ht="15" thickBot="1" x14ac:dyDescent="0.4">
      <c r="A938" s="140" t="s">
        <v>294</v>
      </c>
      <c r="B938" s="18">
        <f>B936-B937</f>
        <v>509257.5</v>
      </c>
      <c r="C938" s="19">
        <f>C936-C937</f>
        <v>244102.337890625</v>
      </c>
      <c r="D938" s="20">
        <f t="shared" ref="D938:L938" si="345">D936-D937</f>
        <v>50286.16015625</v>
      </c>
      <c r="E938" s="20">
        <f t="shared" si="345"/>
        <v>188582.0625</v>
      </c>
      <c r="F938" s="20">
        <f t="shared" si="345"/>
        <v>5234.115234375</v>
      </c>
      <c r="G938" s="21">
        <f t="shared" si="345"/>
        <v>265155.1328125</v>
      </c>
      <c r="H938" s="20">
        <f t="shared" si="345"/>
        <v>188274.125</v>
      </c>
      <c r="I938" s="20">
        <f t="shared" si="345"/>
        <v>36374.6171875</v>
      </c>
      <c r="J938" s="20">
        <f t="shared" si="345"/>
        <v>9179.3671875</v>
      </c>
      <c r="K938" s="20">
        <f t="shared" si="345"/>
        <v>19833.98828125</v>
      </c>
      <c r="L938" s="20">
        <f t="shared" si="345"/>
        <v>11493.03515625</v>
      </c>
    </row>
    <row r="939" spans="1:12" ht="16" thickBot="1" x14ac:dyDescent="0.4">
      <c r="A939" s="13" t="s">
        <v>333</v>
      </c>
      <c r="B939" s="14"/>
      <c r="C939" s="36"/>
      <c r="D939" s="37"/>
      <c r="E939" s="37"/>
      <c r="F939" s="37"/>
      <c r="G939" s="36"/>
      <c r="H939" s="37"/>
      <c r="I939" s="37"/>
      <c r="J939" s="37"/>
      <c r="K939" s="37"/>
      <c r="L939" s="38"/>
    </row>
    <row r="940" spans="1:12" x14ac:dyDescent="0.35">
      <c r="A940" s="140" t="s">
        <v>4</v>
      </c>
      <c r="B940" s="182">
        <f>B936/B912</f>
        <v>0.23929470184873594</v>
      </c>
      <c r="C940" s="45">
        <v>1</v>
      </c>
      <c r="D940" s="46">
        <v>1</v>
      </c>
      <c r="E940" s="46">
        <v>1</v>
      </c>
      <c r="F940" s="46">
        <v>1</v>
      </c>
      <c r="G940" s="47">
        <v>1</v>
      </c>
      <c r="H940" s="46">
        <v>1</v>
      </c>
      <c r="I940" s="46">
        <v>1</v>
      </c>
      <c r="J940" s="46">
        <v>1</v>
      </c>
      <c r="K940" s="46">
        <v>1</v>
      </c>
      <c r="L940" s="46">
        <v>1</v>
      </c>
    </row>
    <row r="941" spans="1:12" x14ac:dyDescent="0.35">
      <c r="A941" s="140" t="s">
        <v>5</v>
      </c>
      <c r="B941" s="182">
        <f>B937/B913</f>
        <v>0.23659172581262886</v>
      </c>
      <c r="C941" s="45">
        <f>C937/C936</f>
        <v>0.57141724539393068</v>
      </c>
      <c r="D941" s="46">
        <f t="shared" ref="D941" si="346">D937/D936</f>
        <v>0.35333000519013519</v>
      </c>
      <c r="E941" s="46">
        <f>E937/E936</f>
        <v>0.6114800937681858</v>
      </c>
      <c r="F941" s="46">
        <f t="shared" ref="F941:L941" si="347">F937/F936</f>
        <v>0.18338458636567004</v>
      </c>
      <c r="G941" s="47">
        <f t="shared" si="347"/>
        <v>0.75918465284563574</v>
      </c>
      <c r="H941" s="46">
        <f t="shared" si="347"/>
        <v>0.77475258111531942</v>
      </c>
      <c r="I941" s="46">
        <f t="shared" si="347"/>
        <v>0.66939834836606793</v>
      </c>
      <c r="J941" s="46">
        <f t="shared" si="347"/>
        <v>0.68973900726749027</v>
      </c>
      <c r="K941" s="46">
        <f t="shared" si="347"/>
        <v>0.67514690362757346</v>
      </c>
      <c r="L941" s="46">
        <f t="shared" si="347"/>
        <v>0.82195399490155485</v>
      </c>
    </row>
    <row r="942" spans="1:12" x14ac:dyDescent="0.35">
      <c r="A942" s="153" t="s">
        <v>295</v>
      </c>
      <c r="B942" s="183">
        <f>B938/B914</f>
        <v>0.2456960997494588</v>
      </c>
      <c r="C942" s="29">
        <f t="shared" ref="C942:D942" si="348">C938/C936</f>
        <v>0.42858275460606926</v>
      </c>
      <c r="D942" s="30">
        <f t="shared" si="348"/>
        <v>0.64666999480986487</v>
      </c>
      <c r="E942" s="30">
        <f>E938/E936</f>
        <v>0.38851990623181415</v>
      </c>
      <c r="F942" s="30">
        <f t="shared" ref="F942" si="349">F938/F936</f>
        <v>0.81661541363432999</v>
      </c>
      <c r="G942" s="31">
        <f>G938/G936</f>
        <v>0.24081534715436426</v>
      </c>
      <c r="H942" s="30">
        <f t="shared" ref="H942:L942" si="350">H938/H936</f>
        <v>0.22524741888468061</v>
      </c>
      <c r="I942" s="30">
        <f t="shared" si="350"/>
        <v>0.33060165163393207</v>
      </c>
      <c r="J942" s="30">
        <f t="shared" si="350"/>
        <v>0.31026099273250979</v>
      </c>
      <c r="K942" s="30">
        <f t="shared" si="350"/>
        <v>0.32485309637242649</v>
      </c>
      <c r="L942" s="30">
        <f t="shared" si="350"/>
        <v>0.17804600509844515</v>
      </c>
    </row>
    <row r="945" spans="1:12" ht="18.5" thickBot="1" x14ac:dyDescent="0.4">
      <c r="A945" s="193" t="s">
        <v>345</v>
      </c>
      <c r="B945" s="194"/>
      <c r="C945" s="194"/>
      <c r="D945" s="194"/>
      <c r="E945" s="194"/>
      <c r="F945" s="194"/>
      <c r="G945" s="194"/>
      <c r="H945" s="194"/>
      <c r="I945" s="194"/>
      <c r="J945" s="194"/>
      <c r="K945" s="194"/>
      <c r="L945" s="194"/>
    </row>
    <row r="946" spans="1:12" ht="32" thickBot="1" x14ac:dyDescent="0.4">
      <c r="A946" s="138"/>
      <c r="B946" s="7" t="s">
        <v>1</v>
      </c>
      <c r="C946" s="8" t="s">
        <v>315</v>
      </c>
      <c r="D946" s="9" t="s">
        <v>316</v>
      </c>
      <c r="E946" s="9" t="s">
        <v>317</v>
      </c>
      <c r="F946" s="9" t="s">
        <v>318</v>
      </c>
      <c r="G946" s="10" t="s">
        <v>319</v>
      </c>
      <c r="H946" s="11" t="s">
        <v>320</v>
      </c>
      <c r="I946" s="11" t="s">
        <v>321</v>
      </c>
      <c r="J946" s="11" t="s">
        <v>322</v>
      </c>
      <c r="K946" s="11" t="s">
        <v>323</v>
      </c>
      <c r="L946" s="11" t="s">
        <v>324</v>
      </c>
    </row>
    <row r="947" spans="1:12" ht="16" thickBot="1" x14ac:dyDescent="0.4">
      <c r="A947" s="13" t="s">
        <v>293</v>
      </c>
      <c r="B947" s="71"/>
      <c r="C947" s="36"/>
      <c r="D947" s="37"/>
      <c r="E947" s="37"/>
      <c r="F947" s="37"/>
      <c r="G947" s="36"/>
      <c r="H947" s="37"/>
      <c r="I947" s="37"/>
      <c r="J947" s="37"/>
      <c r="K947" s="37"/>
      <c r="L947" s="38"/>
    </row>
    <row r="948" spans="1:12" x14ac:dyDescent="0.35">
      <c r="A948" s="140" t="s">
        <v>4</v>
      </c>
      <c r="B948" s="18">
        <v>1664644.625</v>
      </c>
      <c r="C948" s="19">
        <f>SUM(D948:F948)</f>
        <v>578638.54248046875</v>
      </c>
      <c r="D948" s="20">
        <v>68778.1640625</v>
      </c>
      <c r="E948" s="20">
        <v>503242.8125</v>
      </c>
      <c r="F948" s="20">
        <v>6617.56591796875</v>
      </c>
      <c r="G948" s="21">
        <f>SUM(H948:L948)</f>
        <v>1086006.06640625</v>
      </c>
      <c r="H948" s="20">
        <v>833054.3125</v>
      </c>
      <c r="I948" s="20">
        <v>96171.828125</v>
      </c>
      <c r="J948" s="20">
        <v>31635.09765625</v>
      </c>
      <c r="K948" s="20">
        <v>66626.375</v>
      </c>
      <c r="L948" s="20">
        <v>58518.453125</v>
      </c>
    </row>
    <row r="949" spans="1:12" x14ac:dyDescent="0.35">
      <c r="A949" s="140" t="s">
        <v>5</v>
      </c>
      <c r="B949" s="18">
        <v>1157769.125</v>
      </c>
      <c r="C949" s="19">
        <f>SUM(D949:F949)</f>
        <v>329257.84252929688</v>
      </c>
      <c r="D949" s="20">
        <v>25960.568359375</v>
      </c>
      <c r="E949" s="20">
        <v>301950.6875</v>
      </c>
      <c r="F949" s="20">
        <v>1346.586669921875</v>
      </c>
      <c r="G949" s="21">
        <f>SUM(H949:L949)</f>
        <v>828511.228515625</v>
      </c>
      <c r="H949" s="20">
        <v>655076.5625</v>
      </c>
      <c r="I949" s="20">
        <v>56898.828125</v>
      </c>
      <c r="J949" s="20">
        <v>22607.904296875</v>
      </c>
      <c r="K949" s="20">
        <v>46109.19140625</v>
      </c>
      <c r="L949" s="20">
        <v>47818.7421875</v>
      </c>
    </row>
    <row r="950" spans="1:12" ht="15" thickBot="1" x14ac:dyDescent="0.4">
      <c r="A950" s="140" t="s">
        <v>294</v>
      </c>
      <c r="B950" s="18">
        <f>B948-B949</f>
        <v>506875.5</v>
      </c>
      <c r="C950" s="19">
        <f>C948-C949</f>
        <v>249380.69995117188</v>
      </c>
      <c r="D950" s="20">
        <f t="shared" ref="D950:L950" si="351">D948-D949</f>
        <v>42817.595703125</v>
      </c>
      <c r="E950" s="20">
        <f t="shared" si="351"/>
        <v>201292.125</v>
      </c>
      <c r="F950" s="20">
        <f t="shared" si="351"/>
        <v>5270.979248046875</v>
      </c>
      <c r="G950" s="21">
        <f t="shared" si="351"/>
        <v>257494.837890625</v>
      </c>
      <c r="H950" s="20">
        <f t="shared" si="351"/>
        <v>177977.75</v>
      </c>
      <c r="I950" s="20">
        <f t="shared" si="351"/>
        <v>39273</v>
      </c>
      <c r="J950" s="20">
        <f t="shared" si="351"/>
        <v>9027.193359375</v>
      </c>
      <c r="K950" s="20">
        <f t="shared" si="351"/>
        <v>20517.18359375</v>
      </c>
      <c r="L950" s="20">
        <f t="shared" si="351"/>
        <v>10699.7109375</v>
      </c>
    </row>
    <row r="951" spans="1:12" ht="16" thickBot="1" x14ac:dyDescent="0.4">
      <c r="A951" s="13" t="s">
        <v>333</v>
      </c>
      <c r="B951" s="14"/>
      <c r="C951" s="36"/>
      <c r="D951" s="37"/>
      <c r="E951" s="37"/>
      <c r="F951" s="37"/>
      <c r="G951" s="36"/>
      <c r="H951" s="37"/>
      <c r="I951" s="37"/>
      <c r="J951" s="37"/>
      <c r="K951" s="37"/>
      <c r="L951" s="38"/>
    </row>
    <row r="952" spans="1:12" x14ac:dyDescent="0.35">
      <c r="A952" s="140" t="s">
        <v>4</v>
      </c>
      <c r="B952" s="182">
        <f>B948/B924</f>
        <v>0.24004415231796244</v>
      </c>
      <c r="C952" s="45">
        <v>1</v>
      </c>
      <c r="D952" s="46">
        <v>1</v>
      </c>
      <c r="E952" s="46">
        <v>1</v>
      </c>
      <c r="F952" s="46">
        <v>1</v>
      </c>
      <c r="G952" s="47">
        <v>1</v>
      </c>
      <c r="H952" s="46">
        <v>1</v>
      </c>
      <c r="I952" s="46">
        <v>1</v>
      </c>
      <c r="J952" s="46">
        <v>1</v>
      </c>
      <c r="K952" s="46">
        <v>1</v>
      </c>
      <c r="L952" s="46">
        <v>1</v>
      </c>
    </row>
    <row r="953" spans="1:12" x14ac:dyDescent="0.35">
      <c r="A953" s="140" t="s">
        <v>5</v>
      </c>
      <c r="B953" s="182">
        <f>B949/B925</f>
        <v>0.23246282438218163</v>
      </c>
      <c r="C953" s="45">
        <f>C949/C948</f>
        <v>0.56902162292517977</v>
      </c>
      <c r="D953" s="46">
        <f t="shared" ref="D953:L953" si="352">D949/D948</f>
        <v>0.37745363973054219</v>
      </c>
      <c r="E953" s="46">
        <f>E949/E948</f>
        <v>0.60000993556167281</v>
      </c>
      <c r="F953" s="46">
        <f t="shared" si="352"/>
        <v>0.2034867029077071</v>
      </c>
      <c r="G953" s="47">
        <f t="shared" si="352"/>
        <v>0.76289742216384449</v>
      </c>
      <c r="H953" s="46">
        <f t="shared" si="352"/>
        <v>0.78635516636857938</v>
      </c>
      <c r="I953" s="46">
        <f t="shared" si="352"/>
        <v>0.59163716895394103</v>
      </c>
      <c r="J953" s="46">
        <f t="shared" si="352"/>
        <v>0.71464626227915129</v>
      </c>
      <c r="K953" s="46">
        <f t="shared" si="352"/>
        <v>0.69205613251884113</v>
      </c>
      <c r="L953" s="46">
        <f t="shared" si="352"/>
        <v>0.81715663408524186</v>
      </c>
    </row>
    <row r="954" spans="1:12" x14ac:dyDescent="0.35">
      <c r="A954" s="153" t="s">
        <v>295</v>
      </c>
      <c r="B954" s="183">
        <f>B950/B926</f>
        <v>0.25936488605865543</v>
      </c>
      <c r="C954" s="29">
        <f t="shared" ref="C954:L954" si="353">C950/C948</f>
        <v>0.43097837707482028</v>
      </c>
      <c r="D954" s="30">
        <f t="shared" si="353"/>
        <v>0.62254636026945775</v>
      </c>
      <c r="E954" s="30">
        <f>E950/E948</f>
        <v>0.39999006443832719</v>
      </c>
      <c r="F954" s="30">
        <f t="shared" si="353"/>
        <v>0.7965132970922929</v>
      </c>
      <c r="G954" s="31">
        <f>G950/G948</f>
        <v>0.23710257783615554</v>
      </c>
      <c r="H954" s="30">
        <f t="shared" si="353"/>
        <v>0.21364483363142064</v>
      </c>
      <c r="I954" s="30">
        <f t="shared" si="353"/>
        <v>0.40836283104605897</v>
      </c>
      <c r="J954" s="30">
        <f t="shared" si="353"/>
        <v>0.28535373772084877</v>
      </c>
      <c r="K954" s="30">
        <f t="shared" si="353"/>
        <v>0.30794386748115893</v>
      </c>
      <c r="L954" s="30">
        <f t="shared" si="353"/>
        <v>0.18284336591475819</v>
      </c>
    </row>
    <row r="957" spans="1:12" ht="18.5" thickBot="1" x14ac:dyDescent="0.4">
      <c r="A957" s="193" t="s">
        <v>340</v>
      </c>
      <c r="B957" s="194"/>
      <c r="C957" s="194"/>
      <c r="D957" s="194"/>
      <c r="E957" s="194"/>
      <c r="F957" s="194"/>
      <c r="G957" s="194"/>
      <c r="H957" s="194"/>
      <c r="I957" s="194"/>
      <c r="J957" s="194"/>
      <c r="K957" s="194"/>
      <c r="L957" s="194"/>
    </row>
    <row r="958" spans="1:12" ht="32" thickBot="1" x14ac:dyDescent="0.4">
      <c r="A958" s="171"/>
      <c r="B958" s="7" t="s">
        <v>1</v>
      </c>
      <c r="C958" s="8" t="s">
        <v>315</v>
      </c>
      <c r="D958" s="9" t="s">
        <v>316</v>
      </c>
      <c r="E958" s="9" t="s">
        <v>317</v>
      </c>
      <c r="F958" s="9" t="s">
        <v>318</v>
      </c>
      <c r="G958" s="10" t="s">
        <v>319</v>
      </c>
      <c r="H958" s="11" t="s">
        <v>320</v>
      </c>
      <c r="I958" s="11" t="s">
        <v>321</v>
      </c>
      <c r="J958" s="11" t="s">
        <v>322</v>
      </c>
      <c r="K958" s="11" t="s">
        <v>323</v>
      </c>
      <c r="L958" s="11" t="s">
        <v>324</v>
      </c>
    </row>
    <row r="959" spans="1:12" ht="16" thickBot="1" x14ac:dyDescent="0.4">
      <c r="A959" s="13" t="s">
        <v>341</v>
      </c>
      <c r="B959" s="35"/>
      <c r="C959" s="36"/>
      <c r="D959" s="37"/>
      <c r="E959" s="37"/>
      <c r="F959" s="37"/>
      <c r="G959" s="36"/>
      <c r="H959" s="37"/>
      <c r="I959" s="37"/>
      <c r="J959" s="37"/>
      <c r="K959" s="37"/>
      <c r="L959" s="38"/>
    </row>
    <row r="960" spans="1:12" x14ac:dyDescent="0.35">
      <c r="A960" s="139" t="s">
        <v>4</v>
      </c>
      <c r="B960" s="18">
        <v>10552020.566016</v>
      </c>
      <c r="C960" s="19">
        <v>3129801.6296959999</v>
      </c>
      <c r="D960" s="20">
        <v>934162.98905600002</v>
      </c>
      <c r="E960" s="20">
        <v>2143502.0738559999</v>
      </c>
      <c r="F960" s="20">
        <v>52136.566784000002</v>
      </c>
      <c r="G960" s="21">
        <v>7422219.1820799997</v>
      </c>
      <c r="H960" s="20">
        <v>3929829.2776959999</v>
      </c>
      <c r="I960" s="20">
        <v>3067167.3753599999</v>
      </c>
      <c r="J960" s="20">
        <v>224584.15513599999</v>
      </c>
      <c r="K960" s="20">
        <v>92390.047743999996</v>
      </c>
      <c r="L960" s="20">
        <v>108248.32614400001</v>
      </c>
    </row>
    <row r="961" spans="1:12" x14ac:dyDescent="0.35">
      <c r="A961" s="140" t="s">
        <v>5</v>
      </c>
      <c r="B961" s="18">
        <v>7902675.3372160001</v>
      </c>
      <c r="C961" s="19">
        <v>2002975.453184</v>
      </c>
      <c r="D961" s="20">
        <v>418350.46502399998</v>
      </c>
      <c r="E961" s="20">
        <v>1546561.388544</v>
      </c>
      <c r="F961" s="20">
        <v>38063.599616</v>
      </c>
      <c r="G961" s="21">
        <v>5899700.0929279998</v>
      </c>
      <c r="H961" s="20">
        <v>2690565.7999359998</v>
      </c>
      <c r="I961" s="20">
        <v>2874699.9398400001</v>
      </c>
      <c r="J961" s="20">
        <v>189998.17011199999</v>
      </c>
      <c r="K961" s="20">
        <v>63603.621888000001</v>
      </c>
      <c r="L961" s="20">
        <v>80832.561151999995</v>
      </c>
    </row>
    <row r="962" spans="1:12" ht="15" thickBot="1" x14ac:dyDescent="0.4">
      <c r="A962" s="140" t="s">
        <v>298</v>
      </c>
      <c r="B962" s="18">
        <f>B960-B961</f>
        <v>2649345.2287999997</v>
      </c>
      <c r="C962" s="19">
        <f t="shared" ref="C962:L962" si="354">C960-C961</f>
        <v>1126826.1765119999</v>
      </c>
      <c r="D962" s="20">
        <f t="shared" si="354"/>
        <v>515812.52403200004</v>
      </c>
      <c r="E962" s="20">
        <f t="shared" si="354"/>
        <v>596940.68531199987</v>
      </c>
      <c r="F962" s="20">
        <f t="shared" si="354"/>
        <v>14072.967168000003</v>
      </c>
      <c r="G962" s="21">
        <f t="shared" si="354"/>
        <v>1522519.0891519999</v>
      </c>
      <c r="H962" s="20">
        <f t="shared" si="354"/>
        <v>1239263.4777600002</v>
      </c>
      <c r="I962" s="20">
        <f t="shared" si="354"/>
        <v>192467.43551999982</v>
      </c>
      <c r="J962" s="20">
        <f t="shared" si="354"/>
        <v>34585.985023999994</v>
      </c>
      <c r="K962" s="20">
        <f t="shared" si="354"/>
        <v>28786.425855999994</v>
      </c>
      <c r="L962" s="20">
        <f t="shared" si="354"/>
        <v>27415.764992000011</v>
      </c>
    </row>
    <row r="963" spans="1:12" ht="16" thickBot="1" x14ac:dyDescent="0.4">
      <c r="A963" s="13" t="s">
        <v>342</v>
      </c>
      <c r="B963" s="35"/>
      <c r="C963" s="36"/>
      <c r="D963" s="37"/>
      <c r="E963" s="37"/>
      <c r="F963" s="37"/>
      <c r="G963" s="36"/>
      <c r="H963" s="37"/>
      <c r="I963" s="37"/>
      <c r="J963" s="37"/>
      <c r="K963" s="37"/>
      <c r="L963" s="38"/>
    </row>
    <row r="964" spans="1:12" x14ac:dyDescent="0.35">
      <c r="A964" s="139" t="s">
        <v>4</v>
      </c>
      <c r="B964" s="27">
        <v>1</v>
      </c>
      <c r="C964" s="45">
        <v>1</v>
      </c>
      <c r="D964" s="46">
        <v>1</v>
      </c>
      <c r="E964" s="46">
        <v>1</v>
      </c>
      <c r="F964" s="46">
        <v>1</v>
      </c>
      <c r="G964" s="47">
        <v>1</v>
      </c>
      <c r="H964" s="46">
        <v>1</v>
      </c>
      <c r="I964" s="46">
        <v>1</v>
      </c>
      <c r="J964" s="46">
        <v>1</v>
      </c>
      <c r="K964" s="46">
        <v>1</v>
      </c>
      <c r="L964" s="46">
        <v>1</v>
      </c>
    </row>
    <row r="965" spans="1:12" x14ac:dyDescent="0.35">
      <c r="A965" s="140" t="s">
        <v>5</v>
      </c>
      <c r="B965" s="27">
        <f>B961/B960</f>
        <v>0.74892531603544044</v>
      </c>
      <c r="C965" s="45">
        <f t="shared" ref="C965:L965" si="355">C961/C960</f>
        <v>0.63996881916715931</v>
      </c>
      <c r="D965" s="46">
        <f>D961/D960</f>
        <v>0.44783455341851619</v>
      </c>
      <c r="E965" s="46">
        <f t="shared" si="355"/>
        <v>0.72151149625988076</v>
      </c>
      <c r="F965" s="46">
        <f t="shared" si="355"/>
        <v>0.73007491601232932</v>
      </c>
      <c r="G965" s="47">
        <f t="shared" si="355"/>
        <v>0.79487009857807378</v>
      </c>
      <c r="H965" s="46">
        <f t="shared" si="355"/>
        <v>0.68465208277786516</v>
      </c>
      <c r="I965" s="46">
        <f t="shared" si="355"/>
        <v>0.93724912534406135</v>
      </c>
      <c r="J965" s="46">
        <f t="shared" si="355"/>
        <v>0.84599988809069815</v>
      </c>
      <c r="K965" s="46">
        <f t="shared" si="355"/>
        <v>0.68842503539165623</v>
      </c>
      <c r="L965" s="46">
        <f t="shared" si="355"/>
        <v>0.74673266581942788</v>
      </c>
    </row>
    <row r="966" spans="1:12" x14ac:dyDescent="0.35">
      <c r="A966" s="153" t="s">
        <v>298</v>
      </c>
      <c r="B966" s="28">
        <f>B962/B960</f>
        <v>0.25107468396455951</v>
      </c>
      <c r="C966" s="29">
        <f t="shared" ref="C966:L966" si="356">C962/C960</f>
        <v>0.36003118083284064</v>
      </c>
      <c r="D966" s="30">
        <f t="shared" si="356"/>
        <v>0.55216544658148381</v>
      </c>
      <c r="E966" s="30">
        <f t="shared" si="356"/>
        <v>0.27848850374011919</v>
      </c>
      <c r="F966" s="30">
        <f t="shared" si="356"/>
        <v>0.26992508398767068</v>
      </c>
      <c r="G966" s="31">
        <f t="shared" si="356"/>
        <v>0.20512990142192619</v>
      </c>
      <c r="H966" s="30">
        <f t="shared" si="356"/>
        <v>0.31534791722213484</v>
      </c>
      <c r="I966" s="30">
        <f t="shared" si="356"/>
        <v>6.275087465593869E-2</v>
      </c>
      <c r="J966" s="30">
        <f t="shared" si="356"/>
        <v>0.1540001119093018</v>
      </c>
      <c r="K966" s="30">
        <f t="shared" si="356"/>
        <v>0.31157496460834383</v>
      </c>
      <c r="L966" s="30">
        <f t="shared" si="356"/>
        <v>0.25326733418057212</v>
      </c>
    </row>
    <row r="969" spans="1:12" ht="18.5" thickBot="1" x14ac:dyDescent="0.4">
      <c r="A969" s="193" t="s">
        <v>296</v>
      </c>
      <c r="B969" s="194"/>
      <c r="C969" s="194"/>
      <c r="D969" s="194"/>
      <c r="E969" s="194"/>
      <c r="F969" s="194"/>
      <c r="G969" s="194"/>
      <c r="H969" s="194"/>
      <c r="I969" s="194"/>
      <c r="J969" s="194"/>
      <c r="K969" s="194"/>
      <c r="L969" s="194"/>
    </row>
    <row r="970" spans="1:12" ht="32" thickBot="1" x14ac:dyDescent="0.4">
      <c r="A970" s="171"/>
      <c r="B970" s="7" t="s">
        <v>1</v>
      </c>
      <c r="C970" s="8" t="s">
        <v>315</v>
      </c>
      <c r="D970" s="9" t="s">
        <v>316</v>
      </c>
      <c r="E970" s="9" t="s">
        <v>317</v>
      </c>
      <c r="F970" s="9" t="s">
        <v>318</v>
      </c>
      <c r="G970" s="10" t="s">
        <v>319</v>
      </c>
      <c r="H970" s="11" t="s">
        <v>320</v>
      </c>
      <c r="I970" s="11" t="s">
        <v>321</v>
      </c>
      <c r="J970" s="11" t="s">
        <v>322</v>
      </c>
      <c r="K970" s="11" t="s">
        <v>323</v>
      </c>
      <c r="L970" s="11" t="s">
        <v>324</v>
      </c>
    </row>
    <row r="971" spans="1:12" ht="16" thickBot="1" x14ac:dyDescent="0.4">
      <c r="A971" s="13" t="s">
        <v>297</v>
      </c>
      <c r="B971" s="35"/>
      <c r="C971" s="36"/>
      <c r="D971" s="37"/>
      <c r="E971" s="37"/>
      <c r="F971" s="37"/>
      <c r="G971" s="36"/>
      <c r="H971" s="37"/>
      <c r="I971" s="37"/>
      <c r="J971" s="37"/>
      <c r="K971" s="37"/>
      <c r="L971" s="38"/>
    </row>
    <row r="972" spans="1:12" x14ac:dyDescent="0.35">
      <c r="A972" s="139" t="s">
        <v>4</v>
      </c>
      <c r="B972" s="18">
        <v>10179792.863232</v>
      </c>
      <c r="C972" s="19">
        <f t="shared" ref="C972:C974" si="357">SUM(D972:F972)</f>
        <v>3399936.7900652164</v>
      </c>
      <c r="D972" s="20">
        <v>1164279.3545631277</v>
      </c>
      <c r="E972" s="20">
        <v>2156158.50317482</v>
      </c>
      <c r="F972" s="20">
        <v>79498.932327268543</v>
      </c>
      <c r="G972" s="21">
        <f t="shared" ref="G972:G974" si="358">SUM(H972:L972)</f>
        <v>6779855.7342520505</v>
      </c>
      <c r="H972" s="20">
        <v>4270119.7065459378</v>
      </c>
      <c r="I972" s="20">
        <v>2071490.8630798971</v>
      </c>
      <c r="J972" s="20">
        <v>240551.00291083142</v>
      </c>
      <c r="K972" s="20">
        <v>96611.617844125925</v>
      </c>
      <c r="L972" s="20">
        <v>101082.54387125817</v>
      </c>
    </row>
    <row r="973" spans="1:12" x14ac:dyDescent="0.35">
      <c r="A973" s="140" t="s">
        <v>5</v>
      </c>
      <c r="B973" s="18">
        <v>7805404.1845760001</v>
      </c>
      <c r="C973" s="19">
        <f t="shared" si="357"/>
        <v>2237696.7011881378</v>
      </c>
      <c r="D973" s="20">
        <v>479218.63323747547</v>
      </c>
      <c r="E973" s="20">
        <v>1693248.5513339646</v>
      </c>
      <c r="F973" s="20">
        <v>65229.516616697918</v>
      </c>
      <c r="G973" s="21">
        <f t="shared" si="358"/>
        <v>5567707.4034291767</v>
      </c>
      <c r="H973" s="20">
        <v>3338565.6134296618</v>
      </c>
      <c r="I973" s="20">
        <v>1881378.2269877063</v>
      </c>
      <c r="J973" s="20">
        <v>205556.78980922382</v>
      </c>
      <c r="K973" s="20">
        <v>68453.787850337874</v>
      </c>
      <c r="L973" s="20">
        <v>73752.985352245771</v>
      </c>
    </row>
    <row r="974" spans="1:12" ht="15" thickBot="1" x14ac:dyDescent="0.4">
      <c r="A974" s="140" t="s">
        <v>298</v>
      </c>
      <c r="B974" s="18">
        <v>2374388.6786559997</v>
      </c>
      <c r="C974" s="19">
        <f t="shared" si="357"/>
        <v>1162240.0888770784</v>
      </c>
      <c r="D974" s="20">
        <v>685060.72132565232</v>
      </c>
      <c r="E974" s="20">
        <v>462909.95184085559</v>
      </c>
      <c r="F974" s="20">
        <v>14269.415710570625</v>
      </c>
      <c r="G974" s="21">
        <f t="shared" si="358"/>
        <v>1212148.3308228743</v>
      </c>
      <c r="H974" s="20">
        <v>931554.0931162755</v>
      </c>
      <c r="I974" s="20">
        <v>190112.63609219089</v>
      </c>
      <c r="J974" s="20">
        <v>34994.213101607616</v>
      </c>
      <c r="K974" s="20">
        <v>28157.829993788058</v>
      </c>
      <c r="L974" s="20">
        <v>27329.5585190124</v>
      </c>
    </row>
    <row r="975" spans="1:12" ht="16" thickBot="1" x14ac:dyDescent="0.4">
      <c r="A975" s="13" t="s">
        <v>334</v>
      </c>
      <c r="B975" s="35"/>
      <c r="C975" s="36"/>
      <c r="D975" s="37"/>
      <c r="E975" s="37"/>
      <c r="F975" s="37"/>
      <c r="G975" s="36"/>
      <c r="H975" s="37"/>
      <c r="I975" s="37"/>
      <c r="J975" s="37"/>
      <c r="K975" s="37"/>
      <c r="L975" s="38"/>
    </row>
    <row r="976" spans="1:12" x14ac:dyDescent="0.35">
      <c r="A976" s="139" t="s">
        <v>4</v>
      </c>
      <c r="B976" s="27">
        <v>1</v>
      </c>
      <c r="C976" s="45">
        <v>1</v>
      </c>
      <c r="D976" s="46">
        <v>1</v>
      </c>
      <c r="E976" s="46">
        <v>1</v>
      </c>
      <c r="F976" s="46">
        <v>1</v>
      </c>
      <c r="G976" s="47">
        <v>1</v>
      </c>
      <c r="H976" s="46">
        <v>1</v>
      </c>
      <c r="I976" s="46">
        <v>1</v>
      </c>
      <c r="J976" s="46">
        <v>1</v>
      </c>
      <c r="K976" s="46">
        <v>1</v>
      </c>
      <c r="L976" s="46">
        <v>1</v>
      </c>
    </row>
    <row r="977" spans="1:12" x14ac:dyDescent="0.35">
      <c r="A977" s="140" t="s">
        <v>5</v>
      </c>
      <c r="B977" s="27">
        <f>B973/B972</f>
        <v>0.76675471588110966</v>
      </c>
      <c r="C977" s="45">
        <f t="shared" ref="C977:L977" si="359">C973/C972</f>
        <v>0.65815832450967859</v>
      </c>
      <c r="D977" s="46">
        <f t="shared" si="359"/>
        <v>0.41160107439789873</v>
      </c>
      <c r="E977" s="46">
        <f t="shared" si="359"/>
        <v>0.78530801369229253</v>
      </c>
      <c r="F977" s="46">
        <f t="shared" si="359"/>
        <v>0.82050808365792172</v>
      </c>
      <c r="G977" s="47">
        <f t="shared" si="359"/>
        <v>0.82121325610232954</v>
      </c>
      <c r="H977" s="46">
        <f t="shared" si="359"/>
        <v>0.78184356478619621</v>
      </c>
      <c r="I977" s="46">
        <f t="shared" si="359"/>
        <v>0.90822424588948902</v>
      </c>
      <c r="J977" s="46">
        <f t="shared" si="359"/>
        <v>0.85452476739587979</v>
      </c>
      <c r="K977" s="46">
        <f t="shared" si="359"/>
        <v>0.70854612910821813</v>
      </c>
      <c r="L977" s="46">
        <f t="shared" si="359"/>
        <v>0.72963127487353141</v>
      </c>
    </row>
    <row r="978" spans="1:12" x14ac:dyDescent="0.35">
      <c r="A978" s="153" t="s">
        <v>298</v>
      </c>
      <c r="B978" s="28">
        <f>B974/B972</f>
        <v>0.23324528411889031</v>
      </c>
      <c r="C978" s="29">
        <f t="shared" ref="C978:L978" si="360">C974/C972</f>
        <v>0.3418416754903213</v>
      </c>
      <c r="D978" s="30">
        <f t="shared" si="360"/>
        <v>0.58839892560210127</v>
      </c>
      <c r="E978" s="30">
        <f t="shared" si="360"/>
        <v>0.21469198630770753</v>
      </c>
      <c r="F978" s="30">
        <f t="shared" si="360"/>
        <v>0.17949191634207826</v>
      </c>
      <c r="G978" s="31">
        <f t="shared" si="360"/>
        <v>0.17878674389767052</v>
      </c>
      <c r="H978" s="30">
        <f t="shared" si="360"/>
        <v>0.21815643521380373</v>
      </c>
      <c r="I978" s="30">
        <f t="shared" si="360"/>
        <v>9.1775754110511018E-2</v>
      </c>
      <c r="J978" s="30">
        <f t="shared" si="360"/>
        <v>0.14547523260412029</v>
      </c>
      <c r="K978" s="30">
        <f t="shared" si="360"/>
        <v>0.29145387089178199</v>
      </c>
      <c r="L978" s="30">
        <f t="shared" si="360"/>
        <v>0.27036872512646859</v>
      </c>
    </row>
    <row r="981" spans="1:12" ht="18.5" thickBot="1" x14ac:dyDescent="0.4">
      <c r="A981" s="193" t="s">
        <v>299</v>
      </c>
      <c r="B981" s="194"/>
      <c r="C981" s="194"/>
      <c r="D981" s="194"/>
      <c r="E981" s="194"/>
      <c r="F981" s="194"/>
      <c r="G981" s="194"/>
      <c r="H981" s="194"/>
      <c r="I981" s="194"/>
      <c r="J981" s="194"/>
      <c r="K981" s="194"/>
      <c r="L981" s="194"/>
    </row>
    <row r="982" spans="1:12" ht="32" thickBot="1" x14ac:dyDescent="0.4">
      <c r="A982" s="171"/>
      <c r="B982" s="7" t="s">
        <v>1</v>
      </c>
      <c r="C982" s="8" t="s">
        <v>315</v>
      </c>
      <c r="D982" s="9" t="s">
        <v>316</v>
      </c>
      <c r="E982" s="9" t="s">
        <v>317</v>
      </c>
      <c r="F982" s="9" t="s">
        <v>318</v>
      </c>
      <c r="G982" s="10" t="s">
        <v>319</v>
      </c>
      <c r="H982" s="11" t="s">
        <v>320</v>
      </c>
      <c r="I982" s="11" t="s">
        <v>321</v>
      </c>
      <c r="J982" s="11" t="s">
        <v>322</v>
      </c>
      <c r="K982" s="11" t="s">
        <v>323</v>
      </c>
      <c r="L982" s="11" t="s">
        <v>324</v>
      </c>
    </row>
    <row r="983" spans="1:12" ht="16" thickBot="1" x14ac:dyDescent="0.4">
      <c r="A983" s="13" t="s">
        <v>3</v>
      </c>
      <c r="B983" s="35"/>
      <c r="C983" s="36"/>
      <c r="D983" s="37"/>
      <c r="E983" s="37"/>
      <c r="F983" s="37"/>
      <c r="G983" s="36"/>
      <c r="H983" s="37"/>
      <c r="I983" s="37"/>
      <c r="J983" s="37"/>
      <c r="K983" s="37"/>
      <c r="L983" s="38"/>
    </row>
    <row r="984" spans="1:12" x14ac:dyDescent="0.35">
      <c r="A984" s="140" t="s">
        <v>300</v>
      </c>
      <c r="B984" s="18">
        <v>4825.15380859375</v>
      </c>
      <c r="C984" s="19">
        <f t="shared" ref="C984:C986" si="361">SUM(D984:F984)</f>
        <v>863.93472695350647</v>
      </c>
      <c r="D984" s="20">
        <v>34.561183929443359</v>
      </c>
      <c r="E984" s="20">
        <v>826.8880615234375</v>
      </c>
      <c r="F984" s="20">
        <v>2.4854815006256104</v>
      </c>
      <c r="G984" s="21">
        <f t="shared" ref="G984:G986" si="362">SUM(H984:L984)</f>
        <v>3961.2189102172852</v>
      </c>
      <c r="H984" s="20">
        <v>3247.984619140625</v>
      </c>
      <c r="I984" s="20">
        <v>613.38348388671875</v>
      </c>
      <c r="J984" s="20">
        <v>58.602653503417969</v>
      </c>
      <c r="K984" s="20">
        <v>20.624076843261719</v>
      </c>
      <c r="L984" s="20">
        <v>20.624076843261719</v>
      </c>
    </row>
    <row r="985" spans="1:12" x14ac:dyDescent="0.35">
      <c r="A985" s="140" t="s">
        <v>301</v>
      </c>
      <c r="B985" s="18">
        <v>15556.8388671875</v>
      </c>
      <c r="C985" s="19">
        <f t="shared" si="361"/>
        <v>7435.6569519042969</v>
      </c>
      <c r="D985" s="20">
        <v>890.55950927734375</v>
      </c>
      <c r="E985" s="20">
        <v>6201.22900390625</v>
      </c>
      <c r="F985" s="20">
        <v>343.86843872070313</v>
      </c>
      <c r="G985" s="21">
        <f t="shared" si="362"/>
        <v>8121.1818389892578</v>
      </c>
      <c r="H985" s="20">
        <v>4400.31494140625</v>
      </c>
      <c r="I985" s="20">
        <v>1838.5128173828125</v>
      </c>
      <c r="J985" s="20">
        <v>189.91877746582031</v>
      </c>
      <c r="K985" s="20">
        <v>616.7847900390625</v>
      </c>
      <c r="L985" s="20">
        <v>1075.6505126953125</v>
      </c>
    </row>
    <row r="986" spans="1:12" ht="15" thickBot="1" x14ac:dyDescent="0.4">
      <c r="A986" s="140" t="s">
        <v>302</v>
      </c>
      <c r="B986" s="18">
        <v>36642.53125</v>
      </c>
      <c r="C986" s="19">
        <f t="shared" si="361"/>
        <v>12717.997283935547</v>
      </c>
      <c r="D986" s="20">
        <v>624.44085693359375</v>
      </c>
      <c r="E986" s="20">
        <v>11950.1103515625</v>
      </c>
      <c r="F986" s="20">
        <v>143.44607543945313</v>
      </c>
      <c r="G986" s="21">
        <f t="shared" si="362"/>
        <v>23924.531921386719</v>
      </c>
      <c r="H986" s="20">
        <v>19116.654296875</v>
      </c>
      <c r="I986" s="20">
        <v>2648.43701171875</v>
      </c>
      <c r="J986" s="20">
        <v>505.72860717773438</v>
      </c>
      <c r="K986" s="20">
        <v>236.38070678710938</v>
      </c>
      <c r="L986" s="20">
        <v>1417.331298828125</v>
      </c>
    </row>
    <row r="987" spans="1:12" ht="16" thickBot="1" x14ac:dyDescent="0.4">
      <c r="A987" s="13" t="s">
        <v>137</v>
      </c>
      <c r="B987" s="35"/>
      <c r="C987" s="124"/>
      <c r="D987" s="125"/>
      <c r="E987" s="125"/>
      <c r="F987" s="125"/>
      <c r="G987" s="124"/>
      <c r="H987" s="125"/>
      <c r="I987" s="125"/>
      <c r="J987" s="125"/>
      <c r="K987" s="125"/>
      <c r="L987" s="126"/>
    </row>
    <row r="988" spans="1:12" x14ac:dyDescent="0.35">
      <c r="A988" s="140" t="s">
        <v>300</v>
      </c>
      <c r="B988" s="27">
        <f>B984/B$5</f>
        <v>8.4615421850404507E-2</v>
      </c>
      <c r="C988" s="45">
        <f>C984/C$5</f>
        <v>4.110532605173587E-2</v>
      </c>
      <c r="D988" s="46">
        <f t="shared" ref="D988:L988" si="363">D984/D$5</f>
        <v>2.2303849072960652E-2</v>
      </c>
      <c r="E988" s="46">
        <f t="shared" si="363"/>
        <v>4.35703589949724E-2</v>
      </c>
      <c r="F988" s="46">
        <f t="shared" si="363"/>
        <v>5.0744828160616401E-3</v>
      </c>
      <c r="G988" s="47">
        <f t="shared" si="363"/>
        <v>0.110012669327492</v>
      </c>
      <c r="H988" s="46">
        <f t="shared" si="363"/>
        <v>0.12135214269688155</v>
      </c>
      <c r="I988" s="46">
        <f t="shared" si="363"/>
        <v>0.12026340824573313</v>
      </c>
      <c r="J988" s="46">
        <f t="shared" si="363"/>
        <v>7.7696583343666623E-2</v>
      </c>
      <c r="K988" s="46">
        <f t="shared" si="363"/>
        <v>2.3603024475597107E-2</v>
      </c>
      <c r="L988" s="46">
        <f t="shared" si="363"/>
        <v>8.2049761849630354E-3</v>
      </c>
    </row>
    <row r="989" spans="1:12" x14ac:dyDescent="0.35">
      <c r="A989" s="140" t="s">
        <v>301</v>
      </c>
      <c r="B989" s="27">
        <f>B985/B$5</f>
        <v>0.27280964205977881</v>
      </c>
      <c r="C989" s="45">
        <f t="shared" ref="C989:L989" si="364">C985/C$5</f>
        <v>0.3537826341287138</v>
      </c>
      <c r="D989" s="46">
        <f t="shared" si="364"/>
        <v>0.57471714296483267</v>
      </c>
      <c r="E989" s="46">
        <f t="shared" si="364"/>
        <v>0.32675495811662786</v>
      </c>
      <c r="F989" s="46">
        <f t="shared" si="364"/>
        <v>0.70205893016501553</v>
      </c>
      <c r="G989" s="47">
        <f t="shared" si="364"/>
        <v>0.22554494271869238</v>
      </c>
      <c r="H989" s="46">
        <f t="shared" si="364"/>
        <v>0.16440584217484303</v>
      </c>
      <c r="I989" s="46">
        <f t="shared" si="364"/>
        <v>0.36046914097014809</v>
      </c>
      <c r="J989" s="46">
        <f t="shared" si="364"/>
        <v>0.2517981565636741</v>
      </c>
      <c r="K989" s="46">
        <f t="shared" si="364"/>
        <v>0.70587336374400622</v>
      </c>
      <c r="L989" s="46">
        <f t="shared" si="364"/>
        <v>0.42793124303606533</v>
      </c>
    </row>
    <row r="990" spans="1:12" x14ac:dyDescent="0.35">
      <c r="A990" s="153" t="s">
        <v>302</v>
      </c>
      <c r="B990" s="28">
        <f>B986/B$5</f>
        <v>0.64257500638907117</v>
      </c>
      <c r="C990" s="29">
        <f>C986/C$5</f>
        <v>0.60511217893130909</v>
      </c>
      <c r="D990" s="30">
        <f t="shared" ref="D990:L990" si="365">D986/D$5</f>
        <v>0.40297909517422614</v>
      </c>
      <c r="E990" s="30">
        <f t="shared" si="365"/>
        <v>0.62967482815974352</v>
      </c>
      <c r="F990" s="30">
        <f t="shared" si="365"/>
        <v>0.29286665165915182</v>
      </c>
      <c r="G990" s="31">
        <f t="shared" si="365"/>
        <v>0.6644423544211977</v>
      </c>
      <c r="H990" s="30">
        <f t="shared" si="365"/>
        <v>0.71424197837954373</v>
      </c>
      <c r="I990" s="30">
        <f t="shared" si="365"/>
        <v>0.51926742392083192</v>
      </c>
      <c r="J990" s="30">
        <f t="shared" si="365"/>
        <v>0.67050521653545103</v>
      </c>
      <c r="K990" s="30">
        <f t="shared" si="365"/>
        <v>0.27052360453544128</v>
      </c>
      <c r="L990" s="30">
        <f t="shared" si="365"/>
        <v>0.56386376182878539</v>
      </c>
    </row>
    <row r="993" spans="1:13" ht="18.5" thickBot="1" x14ac:dyDescent="0.4">
      <c r="A993" s="193" t="s">
        <v>303</v>
      </c>
      <c r="B993" s="194"/>
      <c r="C993" s="194"/>
      <c r="D993" s="194"/>
      <c r="E993" s="194"/>
      <c r="F993" s="194"/>
      <c r="G993" s="194"/>
      <c r="H993" s="194"/>
      <c r="I993" s="194"/>
      <c r="J993" s="194"/>
      <c r="K993" s="194"/>
      <c r="L993" s="194"/>
    </row>
    <row r="994" spans="1:13" ht="32" thickBot="1" x14ac:dyDescent="0.4">
      <c r="A994" s="171"/>
      <c r="B994" s="7" t="s">
        <v>1</v>
      </c>
      <c r="C994" s="8" t="s">
        <v>315</v>
      </c>
      <c r="D994" s="9" t="s">
        <v>316</v>
      </c>
      <c r="E994" s="9" t="s">
        <v>317</v>
      </c>
      <c r="F994" s="9" t="s">
        <v>318</v>
      </c>
      <c r="G994" s="10" t="s">
        <v>319</v>
      </c>
      <c r="H994" s="11" t="s">
        <v>320</v>
      </c>
      <c r="I994" s="11" t="s">
        <v>321</v>
      </c>
      <c r="J994" s="11" t="s">
        <v>322</v>
      </c>
      <c r="K994" s="11" t="s">
        <v>323</v>
      </c>
      <c r="L994" s="11" t="s">
        <v>324</v>
      </c>
    </row>
    <row r="995" spans="1:13" ht="16" thickBot="1" x14ac:dyDescent="0.4">
      <c r="A995" s="13" t="s">
        <v>304</v>
      </c>
      <c r="B995" s="35"/>
      <c r="C995" s="36"/>
      <c r="D995" s="37"/>
      <c r="E995" s="37"/>
      <c r="F995" s="37"/>
      <c r="G995" s="36"/>
      <c r="H995" s="37"/>
      <c r="I995" s="37"/>
      <c r="J995" s="37"/>
      <c r="K995" s="37"/>
      <c r="L995" s="38"/>
    </row>
    <row r="996" spans="1:13" x14ac:dyDescent="0.35">
      <c r="A996" s="139" t="s">
        <v>4</v>
      </c>
      <c r="B996" s="18">
        <v>9475766.3539199997</v>
      </c>
      <c r="C996" s="19">
        <f t="shared" ref="C996:C998" si="366">SUM(D996:F996)</f>
        <v>7294347.4032640001</v>
      </c>
      <c r="D996" s="20">
        <v>5187127.2140800003</v>
      </c>
      <c r="E996" s="20">
        <v>2057410.31424</v>
      </c>
      <c r="F996" s="20">
        <v>49809.874944000003</v>
      </c>
      <c r="G996" s="21">
        <f t="shared" ref="G996:G998" si="367">SUM(H996:L996)</f>
        <v>2181419.2271360001</v>
      </c>
      <c r="H996" s="20">
        <v>1302543.0732799999</v>
      </c>
      <c r="I996" s="20">
        <v>279260.65971199999</v>
      </c>
      <c r="J996" s="20">
        <v>529029.00531200005</v>
      </c>
      <c r="K996" s="20">
        <v>23852.271616000002</v>
      </c>
      <c r="L996" s="20">
        <v>46734.217215999997</v>
      </c>
      <c r="M996" s="33"/>
    </row>
    <row r="997" spans="1:13" x14ac:dyDescent="0.35">
      <c r="A997" s="140" t="s">
        <v>5</v>
      </c>
      <c r="B997" s="18">
        <v>3218875.0888959998</v>
      </c>
      <c r="C997" s="19">
        <f>SUM(D997:F997)</f>
        <v>1493815.9165439999</v>
      </c>
      <c r="D997" s="20">
        <v>276014.39948800002</v>
      </c>
      <c r="E997" s="20">
        <v>1186233.0572800001</v>
      </c>
      <c r="F997" s="20">
        <v>31568.459776</v>
      </c>
      <c r="G997" s="21">
        <f t="shared" si="367"/>
        <v>1725059.06176</v>
      </c>
      <c r="H997" s="20">
        <v>1006351.876096</v>
      </c>
      <c r="I997" s="20">
        <v>187122.82726399999</v>
      </c>
      <c r="J997" s="20">
        <v>472211.06278400001</v>
      </c>
      <c r="K997" s="20">
        <v>20389.935104</v>
      </c>
      <c r="L997" s="20">
        <v>38983.360511999999</v>
      </c>
    </row>
    <row r="998" spans="1:13" ht="15" thickBot="1" x14ac:dyDescent="0.4">
      <c r="A998" s="140" t="s">
        <v>298</v>
      </c>
      <c r="B998" s="18">
        <v>6256891.2650239998</v>
      </c>
      <c r="C998" s="19">
        <f t="shared" si="366"/>
        <v>5800531.4867200004</v>
      </c>
      <c r="D998" s="20">
        <f>D996-D997</f>
        <v>4911112.8145920001</v>
      </c>
      <c r="E998" s="20">
        <f t="shared" ref="E998:F998" si="368">E996-E997</f>
        <v>871177.25695999991</v>
      </c>
      <c r="F998" s="20">
        <f t="shared" si="368"/>
        <v>18241.415168000003</v>
      </c>
      <c r="G998" s="21">
        <f t="shared" si="367"/>
        <v>456360.16537599993</v>
      </c>
      <c r="H998" s="20">
        <f t="shared" ref="H998:L998" si="369">H996-H997</f>
        <v>296191.19718399993</v>
      </c>
      <c r="I998" s="20">
        <f t="shared" si="369"/>
        <v>92137.832448000001</v>
      </c>
      <c r="J998" s="20">
        <f t="shared" si="369"/>
        <v>56817.942528000043</v>
      </c>
      <c r="K998" s="20">
        <f t="shared" si="369"/>
        <v>3462.3365120000017</v>
      </c>
      <c r="L998" s="20">
        <f t="shared" si="369"/>
        <v>7750.856703999998</v>
      </c>
    </row>
    <row r="999" spans="1:13" ht="16" thickBot="1" x14ac:dyDescent="0.4">
      <c r="A999" s="13" t="s">
        <v>337</v>
      </c>
      <c r="B999" s="35"/>
      <c r="C999" s="36"/>
      <c r="D999" s="37"/>
      <c r="E999" s="37"/>
      <c r="F999" s="37"/>
      <c r="G999" s="36"/>
      <c r="H999" s="37"/>
      <c r="I999" s="37"/>
      <c r="J999" s="37"/>
      <c r="K999" s="37"/>
      <c r="L999" s="38"/>
    </row>
    <row r="1000" spans="1:13" x14ac:dyDescent="0.35">
      <c r="A1000" s="139" t="s">
        <v>4</v>
      </c>
      <c r="B1000" s="27">
        <v>1</v>
      </c>
      <c r="C1000" s="45">
        <v>1</v>
      </c>
      <c r="D1000" s="46">
        <v>1</v>
      </c>
      <c r="E1000" s="46">
        <v>1</v>
      </c>
      <c r="F1000" s="46">
        <v>1</v>
      </c>
      <c r="G1000" s="47">
        <v>1</v>
      </c>
      <c r="H1000" s="46">
        <v>1</v>
      </c>
      <c r="I1000" s="46">
        <v>1</v>
      </c>
      <c r="J1000" s="46">
        <v>1</v>
      </c>
      <c r="K1000" s="46">
        <v>1</v>
      </c>
      <c r="L1000" s="46">
        <v>1</v>
      </c>
    </row>
    <row r="1001" spans="1:13" x14ac:dyDescent="0.35">
      <c r="A1001" s="140" t="s">
        <v>5</v>
      </c>
      <c r="B1001" s="27">
        <f>B997/B996</f>
        <v>0.33969548938534072</v>
      </c>
      <c r="C1001" s="45">
        <f t="shared" ref="C1001:L1001" si="370">C997/C996</f>
        <v>0.20479089272270778</v>
      </c>
      <c r="D1001" s="46">
        <f t="shared" si="370"/>
        <v>5.321141897942723E-2</v>
      </c>
      <c r="E1001" s="46">
        <f>E997/E996</f>
        <v>0.57656610792203122</v>
      </c>
      <c r="F1001" s="46">
        <f t="shared" si="370"/>
        <v>0.63377914141506342</v>
      </c>
      <c r="G1001" s="47">
        <f t="shared" si="370"/>
        <v>0.79079667048907498</v>
      </c>
      <c r="H1001" s="46">
        <f t="shared" si="370"/>
        <v>0.77260544909417406</v>
      </c>
      <c r="I1001" s="46">
        <f t="shared" si="370"/>
        <v>0.67006511929384804</v>
      </c>
      <c r="J1001" s="46">
        <f t="shared" si="370"/>
        <v>0.89259957023624614</v>
      </c>
      <c r="K1001" s="46">
        <f t="shared" si="370"/>
        <v>0.85484248344390468</v>
      </c>
      <c r="L1001" s="46">
        <f t="shared" si="370"/>
        <v>0.83415028290349957</v>
      </c>
    </row>
    <row r="1002" spans="1:13" x14ac:dyDescent="0.35">
      <c r="A1002" s="153" t="s">
        <v>298</v>
      </c>
      <c r="B1002" s="28">
        <f>B998/B996</f>
        <v>0.66030451061465933</v>
      </c>
      <c r="C1002" s="29">
        <f t="shared" ref="C1002:L1002" si="371">C998/C996</f>
        <v>0.79520910727729222</v>
      </c>
      <c r="D1002" s="30">
        <f t="shared" si="371"/>
        <v>0.94678858102057273</v>
      </c>
      <c r="E1002" s="30">
        <f>E998/E996</f>
        <v>0.42343389207796872</v>
      </c>
      <c r="F1002" s="30">
        <f>F998/F996</f>
        <v>0.36622085858493664</v>
      </c>
      <c r="G1002" s="31">
        <f t="shared" si="371"/>
        <v>0.20920332951092499</v>
      </c>
      <c r="H1002" s="30">
        <f t="shared" si="371"/>
        <v>0.22739455090582597</v>
      </c>
      <c r="I1002" s="30">
        <f t="shared" si="371"/>
        <v>0.3299348807061519</v>
      </c>
      <c r="J1002" s="30">
        <f t="shared" si="371"/>
        <v>0.10740042976375389</v>
      </c>
      <c r="K1002" s="30">
        <f t="shared" si="371"/>
        <v>0.14515751655609527</v>
      </c>
      <c r="L1002" s="30">
        <f t="shared" si="371"/>
        <v>0.1658497170965004</v>
      </c>
    </row>
    <row r="1005" spans="1:13" ht="18.5" thickBot="1" x14ac:dyDescent="0.4">
      <c r="A1005" s="193" t="s">
        <v>305</v>
      </c>
      <c r="B1005" s="194"/>
      <c r="C1005" s="194"/>
      <c r="D1005" s="194"/>
      <c r="E1005" s="194"/>
      <c r="F1005" s="194"/>
      <c r="G1005" s="194"/>
      <c r="H1005" s="194"/>
      <c r="I1005" s="194"/>
      <c r="J1005" s="194"/>
      <c r="K1005" s="194"/>
      <c r="L1005" s="194"/>
    </row>
    <row r="1006" spans="1:13" ht="32" thickBot="1" x14ac:dyDescent="0.4">
      <c r="A1006" s="171"/>
      <c r="B1006" s="7" t="s">
        <v>1</v>
      </c>
      <c r="C1006" s="8" t="s">
        <v>315</v>
      </c>
      <c r="D1006" s="9" t="s">
        <v>316</v>
      </c>
      <c r="E1006" s="9" t="s">
        <v>317</v>
      </c>
      <c r="F1006" s="9" t="s">
        <v>318</v>
      </c>
      <c r="G1006" s="10" t="s">
        <v>319</v>
      </c>
      <c r="H1006" s="11" t="s">
        <v>320</v>
      </c>
      <c r="I1006" s="11" t="s">
        <v>321</v>
      </c>
      <c r="J1006" s="11" t="s">
        <v>322</v>
      </c>
      <c r="K1006" s="11" t="s">
        <v>323</v>
      </c>
      <c r="L1006" s="11" t="s">
        <v>324</v>
      </c>
    </row>
    <row r="1007" spans="1:13" ht="16" thickBot="1" x14ac:dyDescent="0.4">
      <c r="A1007" s="13" t="s">
        <v>3</v>
      </c>
      <c r="B1007" s="35"/>
      <c r="C1007" s="36"/>
      <c r="D1007" s="37"/>
      <c r="E1007" s="37"/>
      <c r="F1007" s="37"/>
      <c r="G1007" s="36"/>
      <c r="H1007" s="37"/>
      <c r="I1007" s="37"/>
      <c r="J1007" s="37"/>
      <c r="K1007" s="37"/>
      <c r="L1007" s="38"/>
    </row>
    <row r="1008" spans="1:13" x14ac:dyDescent="0.35">
      <c r="A1008" s="140" t="s">
        <v>306</v>
      </c>
      <c r="B1008" s="44">
        <v>14509.330078125</v>
      </c>
      <c r="C1008" s="19">
        <f t="shared" ref="C1008:C1016" si="372">SUM(D1008:F1008)</f>
        <v>4933.1696949005127</v>
      </c>
      <c r="D1008" s="20">
        <v>273.16213989257813</v>
      </c>
      <c r="E1008" s="20">
        <v>4629.3125</v>
      </c>
      <c r="F1008" s="20">
        <v>30.69505500793457</v>
      </c>
      <c r="G1008" s="21">
        <f t="shared" ref="G1008:G1016" si="373">SUM(H1008:L1008)</f>
        <v>9576.1607360839844</v>
      </c>
      <c r="H1008" s="20">
        <v>6951.72265625</v>
      </c>
      <c r="I1008" s="20">
        <v>1521.7896728515625</v>
      </c>
      <c r="J1008" s="20">
        <v>276.29248046875</v>
      </c>
      <c r="K1008" s="20">
        <v>162.43923950195313</v>
      </c>
      <c r="L1008" s="20">
        <v>663.91668701171875</v>
      </c>
    </row>
    <row r="1009" spans="1:12" x14ac:dyDescent="0.35">
      <c r="A1009" s="140" t="s">
        <v>307</v>
      </c>
      <c r="B1009" s="44">
        <v>7009.783203125</v>
      </c>
      <c r="C1009" s="19">
        <f t="shared" si="372"/>
        <v>2279.6919202804565</v>
      </c>
      <c r="D1009" s="20">
        <v>7.9169721603393555</v>
      </c>
      <c r="E1009" s="20">
        <v>2257.16845703125</v>
      </c>
      <c r="F1009" s="20">
        <v>14.606491088867188</v>
      </c>
      <c r="G1009" s="21">
        <f t="shared" si="373"/>
        <v>4730.091438293457</v>
      </c>
      <c r="H1009" s="20">
        <v>3334.93017578125</v>
      </c>
      <c r="I1009" s="20">
        <v>772.60662841796875</v>
      </c>
      <c r="J1009" s="20">
        <v>105.54397583007813</v>
      </c>
      <c r="K1009" s="20">
        <v>80.458045959472656</v>
      </c>
      <c r="L1009" s="20">
        <v>436.5526123046875</v>
      </c>
    </row>
    <row r="1010" spans="1:12" x14ac:dyDescent="0.35">
      <c r="A1010" s="140" t="s">
        <v>308</v>
      </c>
      <c r="B1010" s="44">
        <v>27582.359375</v>
      </c>
      <c r="C1010" s="19">
        <f t="shared" si="372"/>
        <v>9809.847412109375</v>
      </c>
      <c r="D1010" s="20">
        <v>542.56341552734375</v>
      </c>
      <c r="E1010" s="20">
        <v>8932.2412109375</v>
      </c>
      <c r="F1010" s="20">
        <v>335.04278564453125</v>
      </c>
      <c r="G1010" s="21">
        <f t="shared" si="373"/>
        <v>17772.511962890625</v>
      </c>
      <c r="H1010" s="20">
        <v>12491.1171875</v>
      </c>
      <c r="I1010" s="20">
        <v>2984.2255859375</v>
      </c>
      <c r="J1010" s="20">
        <v>369.05621337890625</v>
      </c>
      <c r="K1010" s="20">
        <v>675.61358642578125</v>
      </c>
      <c r="L1010" s="20">
        <v>1252.4993896484375</v>
      </c>
    </row>
    <row r="1011" spans="1:12" x14ac:dyDescent="0.35">
      <c r="A1011" s="140" t="s">
        <v>309</v>
      </c>
      <c r="B1011" s="44">
        <v>15553.8515625</v>
      </c>
      <c r="C1011" s="19">
        <f t="shared" si="372"/>
        <v>5688.2897644042969</v>
      </c>
      <c r="D1011" s="20">
        <v>158.72398376464844</v>
      </c>
      <c r="E1011" s="20">
        <v>5410.26513671875</v>
      </c>
      <c r="F1011" s="20">
        <v>119.30064392089844</v>
      </c>
      <c r="G1011" s="21">
        <f t="shared" si="373"/>
        <v>9865.5617980957031</v>
      </c>
      <c r="H1011" s="20">
        <v>7629.7314453125</v>
      </c>
      <c r="I1011" s="20">
        <v>1175.9227294921875</v>
      </c>
      <c r="J1011" s="20">
        <v>304.62188720703125</v>
      </c>
      <c r="K1011" s="20">
        <v>239.41677856445313</v>
      </c>
      <c r="L1011" s="20">
        <v>515.86895751953125</v>
      </c>
    </row>
    <row r="1012" spans="1:12" x14ac:dyDescent="0.35">
      <c r="A1012" s="140" t="s">
        <v>310</v>
      </c>
      <c r="B1012" s="44">
        <v>3378.44775390625</v>
      </c>
      <c r="C1012" s="19">
        <f>SUM(D1012:F1012)</f>
        <v>1184.7245864868164</v>
      </c>
      <c r="D1012" s="20">
        <v>303.4957275390625</v>
      </c>
      <c r="E1012" s="20">
        <v>873.39068603515625</v>
      </c>
      <c r="F1012" s="20">
        <v>7.8381729125976563</v>
      </c>
      <c r="G1012" s="21">
        <f t="shared" si="373"/>
        <v>2193.7231140136719</v>
      </c>
      <c r="H1012" s="20">
        <v>1747.099365234375</v>
      </c>
      <c r="I1012" s="20">
        <v>220.20237731933594</v>
      </c>
      <c r="J1012" s="20">
        <v>87.29925537109375</v>
      </c>
      <c r="K1012" s="20">
        <v>41.52783203125</v>
      </c>
      <c r="L1012" s="20">
        <v>97.594284057617188</v>
      </c>
    </row>
    <row r="1013" spans="1:12" x14ac:dyDescent="0.35">
      <c r="A1013" s="140" t="s">
        <v>311</v>
      </c>
      <c r="B1013" s="44">
        <v>3390.06103515625</v>
      </c>
      <c r="C1013" s="19">
        <f>SUM(D1013:F1013)</f>
        <v>812.59550476074219</v>
      </c>
      <c r="D1013" s="20">
        <v>92.14752197265625</v>
      </c>
      <c r="E1013" s="20">
        <v>710.12432861328125</v>
      </c>
      <c r="F1013" s="20">
        <v>10.323654174804688</v>
      </c>
      <c r="G1013" s="21">
        <f t="shared" si="373"/>
        <v>2577.4654159545898</v>
      </c>
      <c r="H1013" s="20">
        <v>2329.97412109375</v>
      </c>
      <c r="I1013" s="20">
        <v>74.477348327636719</v>
      </c>
      <c r="J1013" s="20">
        <v>87.360671997070313</v>
      </c>
      <c r="K1013" s="20">
        <v>49.382091522216797</v>
      </c>
      <c r="L1013" s="20">
        <v>36.271183013916016</v>
      </c>
    </row>
    <row r="1014" spans="1:12" x14ac:dyDescent="0.35">
      <c r="A1014" s="140" t="s">
        <v>312</v>
      </c>
      <c r="B1014" s="44">
        <v>3925.305419921875</v>
      </c>
      <c r="C1014" s="19">
        <f t="shared" si="372"/>
        <v>671.82589340209961</v>
      </c>
      <c r="D1014" s="20">
        <v>65.829910278320313</v>
      </c>
      <c r="E1014" s="20">
        <v>586.871337890625</v>
      </c>
      <c r="F1014" s="20">
        <v>19.124645233154297</v>
      </c>
      <c r="G1014" s="21">
        <f t="shared" si="373"/>
        <v>3253.4794998168945</v>
      </c>
      <c r="H1014" s="20">
        <v>2656.4384765625</v>
      </c>
      <c r="I1014" s="20">
        <v>220.854248046875</v>
      </c>
      <c r="J1014" s="20">
        <v>87.422088623046875</v>
      </c>
      <c r="K1014" s="20">
        <v>116.00318145751953</v>
      </c>
      <c r="L1014" s="20">
        <v>172.76150512695313</v>
      </c>
    </row>
    <row r="1015" spans="1:12" x14ac:dyDescent="0.35">
      <c r="A1015" s="140" t="s">
        <v>313</v>
      </c>
      <c r="B1015" s="44">
        <v>3819.134765625</v>
      </c>
      <c r="C1015" s="19">
        <f t="shared" si="372"/>
        <v>1166.2263326644897</v>
      </c>
      <c r="D1015" s="20">
        <v>309.15936279296875</v>
      </c>
      <c r="E1015" s="20">
        <v>851.8526611328125</v>
      </c>
      <c r="F1015" s="20">
        <v>5.2143087387084961</v>
      </c>
      <c r="G1015" s="21">
        <f>SUM(H1015:L1015)</f>
        <v>2652.9082088470459</v>
      </c>
      <c r="H1015" s="20">
        <v>2096.1650390625</v>
      </c>
      <c r="I1015" s="20">
        <v>249.77511596679688</v>
      </c>
      <c r="J1015" s="20">
        <v>105.32571411132813</v>
      </c>
      <c r="K1015" s="20">
        <v>20.903753280639648</v>
      </c>
      <c r="L1015" s="20">
        <v>180.73858642578125</v>
      </c>
    </row>
    <row r="1016" spans="1:12" ht="15" thickBot="1" x14ac:dyDescent="0.4">
      <c r="A1016" s="140" t="s">
        <v>314</v>
      </c>
      <c r="B1016" s="44">
        <v>3158.55322265625</v>
      </c>
      <c r="C1016" s="19">
        <f t="shared" si="372"/>
        <v>1128.762152671814</v>
      </c>
      <c r="D1016" s="20">
        <v>39.0003662109375</v>
      </c>
      <c r="E1016" s="20">
        <v>1087.032958984375</v>
      </c>
      <c r="F1016" s="20">
        <v>2.7288274765014648</v>
      </c>
      <c r="G1016" s="21">
        <f t="shared" si="373"/>
        <v>2029.7911262512207</v>
      </c>
      <c r="H1016" s="20">
        <v>1628.5897216796875</v>
      </c>
      <c r="I1016" s="20">
        <v>63.054630279541016</v>
      </c>
      <c r="J1016" s="20">
        <v>182.46009826660156</v>
      </c>
      <c r="K1016" s="20">
        <v>41.52783203125</v>
      </c>
      <c r="L1016" s="20">
        <v>114.15884399414063</v>
      </c>
    </row>
    <row r="1017" spans="1:12" ht="16" thickBot="1" x14ac:dyDescent="0.4">
      <c r="A1017" s="13" t="s">
        <v>289</v>
      </c>
      <c r="B1017" s="35"/>
      <c r="C1017" s="36"/>
      <c r="D1017" s="37"/>
      <c r="E1017" s="37"/>
      <c r="F1017" s="37"/>
      <c r="G1017" s="36"/>
      <c r="H1017" s="37"/>
      <c r="I1017" s="37"/>
      <c r="J1017" s="37"/>
      <c r="K1017" s="37"/>
      <c r="L1017" s="38"/>
    </row>
    <row r="1018" spans="1:12" x14ac:dyDescent="0.35">
      <c r="A1018" s="140" t="s">
        <v>306</v>
      </c>
      <c r="B1018" s="27">
        <f>B1008/B$5</f>
        <v>0.25444019694060616</v>
      </c>
      <c r="C1018" s="135">
        <f t="shared" ref="C1018:L1018" si="374">C1008/C$5</f>
        <v>0.23471628405596057</v>
      </c>
      <c r="D1018" s="136">
        <f t="shared" si="374"/>
        <v>0.17628351948385215</v>
      </c>
      <c r="E1018" s="136">
        <f t="shared" si="374"/>
        <v>0.24392758453097596</v>
      </c>
      <c r="F1018" s="136">
        <f t="shared" si="374"/>
        <v>6.2668553009396638E-2</v>
      </c>
      <c r="G1018" s="137">
        <f t="shared" si="374"/>
        <v>0.26595324024340078</v>
      </c>
      <c r="H1018" s="136">
        <f t="shared" si="374"/>
        <v>0.25973227668596588</v>
      </c>
      <c r="I1018" s="136">
        <f t="shared" si="374"/>
        <v>0.29837062375824897</v>
      </c>
      <c r="J1018" s="136">
        <f t="shared" si="374"/>
        <v>0.3663141590459989</v>
      </c>
      <c r="K1018" s="136">
        <f t="shared" si="374"/>
        <v>0.18590201030087028</v>
      </c>
      <c r="L1018" s="136">
        <f t="shared" si="374"/>
        <v>0.26412918489054632</v>
      </c>
    </row>
    <row r="1019" spans="1:12" x14ac:dyDescent="0.35">
      <c r="A1019" s="140" t="s">
        <v>307</v>
      </c>
      <c r="B1019" s="27">
        <f t="shared" ref="B1019:B1025" si="375">B1009/B$5</f>
        <v>0.12292577321699223</v>
      </c>
      <c r="C1019" s="45">
        <f t="shared" ref="C1019:L1019" si="376">C1009/C$5</f>
        <v>0.10846592544216478</v>
      </c>
      <c r="D1019" s="46">
        <f t="shared" si="376"/>
        <v>5.1091696551693964E-3</v>
      </c>
      <c r="E1019" s="46">
        <f t="shared" si="376"/>
        <v>0.11893464733762148</v>
      </c>
      <c r="F1019" s="46">
        <f t="shared" si="376"/>
        <v>2.982133965380852E-2</v>
      </c>
      <c r="G1019" s="47">
        <f t="shared" si="376"/>
        <v>0.13136612671104189</v>
      </c>
      <c r="H1019" s="46">
        <f t="shared" si="376"/>
        <v>0.12460062778333636</v>
      </c>
      <c r="I1019" s="46">
        <f t="shared" si="376"/>
        <v>0.1514815915453466</v>
      </c>
      <c r="J1019" s="46">
        <f t="shared" si="376"/>
        <v>0.13993233794482218</v>
      </c>
      <c r="K1019" s="46">
        <f t="shared" si="376"/>
        <v>9.2079429419921269E-2</v>
      </c>
      <c r="L1019" s="46">
        <f t="shared" si="376"/>
        <v>0.17367583599814013</v>
      </c>
    </row>
    <row r="1020" spans="1:12" x14ac:dyDescent="0.35">
      <c r="A1020" s="140" t="s">
        <v>308</v>
      </c>
      <c r="B1020" s="27">
        <f t="shared" si="375"/>
        <v>0.48369296953567537</v>
      </c>
      <c r="C1020" s="45">
        <f t="shared" ref="C1020:L1020" si="377">C1010/C$5</f>
        <v>0.46674472481788987</v>
      </c>
      <c r="D1020" s="46">
        <f t="shared" si="377"/>
        <v>0.35013998817681163</v>
      </c>
      <c r="E1020" s="46">
        <f t="shared" si="377"/>
        <v>0.47065736500442001</v>
      </c>
      <c r="F1020" s="46">
        <f t="shared" si="377"/>
        <v>0.68404003730088314</v>
      </c>
      <c r="G1020" s="47">
        <f t="shared" si="377"/>
        <v>0.49358581941767343</v>
      </c>
      <c r="H1020" s="46">
        <f t="shared" si="377"/>
        <v>0.4666967406335924</v>
      </c>
      <c r="I1020" s="46">
        <f t="shared" si="377"/>
        <v>0.58510401627515141</v>
      </c>
      <c r="J1020" s="46">
        <f t="shared" si="377"/>
        <v>0.4893021924275115</v>
      </c>
      <c r="K1020" s="46">
        <f t="shared" si="377"/>
        <v>0.77319940851867464</v>
      </c>
      <c r="L1020" s="46">
        <f t="shared" si="377"/>
        <v>0.49828788662139661</v>
      </c>
    </row>
    <row r="1021" spans="1:12" x14ac:dyDescent="0.35">
      <c r="A1021" s="140" t="s">
        <v>309</v>
      </c>
      <c r="B1021" s="27">
        <f t="shared" si="375"/>
        <v>0.27275725574084358</v>
      </c>
      <c r="C1021" s="45">
        <f>C1011/C$5</f>
        <v>0.27064429539382745</v>
      </c>
      <c r="D1021" s="46">
        <f t="shared" ref="D1021:L1021" si="378">D1011/D$5</f>
        <v>0.10243155400500753</v>
      </c>
      <c r="E1021" s="46">
        <f t="shared" si="378"/>
        <v>0.28507751560776146</v>
      </c>
      <c r="F1021" s="46">
        <f t="shared" si="378"/>
        <v>0.24357013615643799</v>
      </c>
      <c r="G1021" s="47">
        <f t="shared" si="378"/>
        <v>0.27399061057302332</v>
      </c>
      <c r="H1021" s="46">
        <f t="shared" si="378"/>
        <v>0.28506423756878008</v>
      </c>
      <c r="I1021" s="46">
        <f t="shared" si="378"/>
        <v>0.23055800978898489</v>
      </c>
      <c r="J1021" s="46">
        <f t="shared" si="378"/>
        <v>0.40387385950545207</v>
      </c>
      <c r="K1021" s="46">
        <f t="shared" si="378"/>
        <v>0.27399820739960423</v>
      </c>
      <c r="L1021" s="46">
        <f t="shared" si="378"/>
        <v>0.20523064102102409</v>
      </c>
    </row>
    <row r="1022" spans="1:12" x14ac:dyDescent="0.35">
      <c r="A1022" s="140" t="s">
        <v>310</v>
      </c>
      <c r="B1022" s="27">
        <f t="shared" si="375"/>
        <v>5.9245527341986008E-2</v>
      </c>
      <c r="C1022" s="45">
        <f t="shared" ref="C1022:L1022" si="379">C1012/C$5</f>
        <v>5.6368252009933735E-2</v>
      </c>
      <c r="D1022" s="46">
        <f t="shared" si="379"/>
        <v>0.19585911510261914</v>
      </c>
      <c r="E1022" s="46">
        <f t="shared" si="379"/>
        <v>4.6020673781778106E-2</v>
      </c>
      <c r="F1022" s="46">
        <f t="shared" si="379"/>
        <v>1.60028041827248E-2</v>
      </c>
      <c r="G1022" s="47">
        <f t="shared" si="379"/>
        <v>6.0925018537999462E-2</v>
      </c>
      <c r="H1022" s="46">
        <f t="shared" si="379"/>
        <v>6.527563284202044E-2</v>
      </c>
      <c r="I1022" s="46">
        <f t="shared" si="379"/>
        <v>4.3174113904128335E-2</v>
      </c>
      <c r="J1022" s="46">
        <f t="shared" si="379"/>
        <v>0.11574311853275748</v>
      </c>
      <c r="K1022" s="46">
        <f t="shared" si="379"/>
        <v>4.7526124117032838E-2</v>
      </c>
      <c r="L1022" s="46">
        <f t="shared" si="379"/>
        <v>3.8826405786152311E-2</v>
      </c>
    </row>
    <row r="1023" spans="1:12" x14ac:dyDescent="0.35">
      <c r="A1023" s="140" t="s">
        <v>311</v>
      </c>
      <c r="B1023" s="27">
        <f t="shared" si="375"/>
        <v>5.9449181511576625E-2</v>
      </c>
      <c r="C1023" s="45">
        <f t="shared" ref="C1023:L1023" si="380">C1013/C$5</f>
        <v>3.8662646759380422E-2</v>
      </c>
      <c r="D1023" s="46">
        <f t="shared" si="380"/>
        <v>5.946684079808235E-2</v>
      </c>
      <c r="E1023" s="46">
        <f t="shared" si="380"/>
        <v>3.7417848156787586E-2</v>
      </c>
      <c r="F1023" s="46">
        <f t="shared" si="380"/>
        <v>2.1077286512019195E-2</v>
      </c>
      <c r="G1023" s="47">
        <f>G1013/G$5</f>
        <v>7.158247421698416E-2</v>
      </c>
      <c r="H1023" s="46">
        <f t="shared" si="380"/>
        <v>8.7053168403802728E-2</v>
      </c>
      <c r="I1023" s="46">
        <f t="shared" si="380"/>
        <v>1.4602446890533537E-2</v>
      </c>
      <c r="J1023" s="46">
        <f t="shared" si="380"/>
        <v>0.11582454593772297</v>
      </c>
      <c r="K1023" s="46">
        <f t="shared" si="380"/>
        <v>5.6514855123606295E-2</v>
      </c>
      <c r="L1023" s="46">
        <f t="shared" si="380"/>
        <v>1.4429940069140581E-2</v>
      </c>
    </row>
    <row r="1024" spans="1:12" x14ac:dyDescent="0.35">
      <c r="A1024" s="140" t="s">
        <v>312</v>
      </c>
      <c r="B1024" s="27">
        <f t="shared" si="375"/>
        <v>6.8835396170545793E-2</v>
      </c>
      <c r="C1024" s="45">
        <f t="shared" ref="C1024:L1024" si="381">C1014/C$5</f>
        <v>3.1964940795554127E-2</v>
      </c>
      <c r="D1024" s="46">
        <f t="shared" si="381"/>
        <v>4.2482930744839366E-2</v>
      </c>
      <c r="E1024" s="46">
        <f t="shared" si="381"/>
        <v>3.092340555581901E-2</v>
      </c>
      <c r="F1024" s="46">
        <f t="shared" si="381"/>
        <v>3.9045828172323618E-2</v>
      </c>
      <c r="G1024" s="47">
        <f t="shared" si="381"/>
        <v>9.03570270892948E-2</v>
      </c>
      <c r="H1024" s="46">
        <f t="shared" si="381"/>
        <v>9.9250624271303545E-2</v>
      </c>
      <c r="I1024" s="46">
        <f t="shared" si="381"/>
        <v>4.330192333736041E-2</v>
      </c>
      <c r="J1024" s="46">
        <f t="shared" si="381"/>
        <v>0.11590597334268844</v>
      </c>
      <c r="K1024" s="46">
        <f t="shared" si="381"/>
        <v>0.1327587145838012</v>
      </c>
      <c r="L1024" s="46">
        <f t="shared" si="381"/>
        <v>6.8730544693841433E-2</v>
      </c>
    </row>
    <row r="1025" spans="1:12" x14ac:dyDescent="0.35">
      <c r="A1025" s="140" t="s">
        <v>313</v>
      </c>
      <c r="B1025" s="27">
        <f t="shared" si="375"/>
        <v>6.6973554028754725E-2</v>
      </c>
      <c r="C1025" s="45">
        <f t="shared" ref="C1025:L1025" si="382">C1015/C$5</f>
        <v>5.5488119829767965E-2</v>
      </c>
      <c r="D1025" s="46">
        <f t="shared" si="382"/>
        <v>0.19951410754053181</v>
      </c>
      <c r="E1025" s="46">
        <f t="shared" si="382"/>
        <v>4.4885792870196374E-2</v>
      </c>
      <c r="F1025" s="46">
        <f t="shared" si="382"/>
        <v>1.0645792409058845E-2</v>
      </c>
      <c r="G1025" s="47">
        <f t="shared" si="382"/>
        <v>7.3677703795489075E-2</v>
      </c>
      <c r="H1025" s="46">
        <f t="shared" si="382"/>
        <v>7.8317525716556785E-2</v>
      </c>
      <c r="I1025" s="46">
        <f t="shared" si="382"/>
        <v>4.8972311009743252E-2</v>
      </c>
      <c r="J1025" s="46">
        <f t="shared" si="382"/>
        <v>0.13964296214342434</v>
      </c>
      <c r="K1025" s="46">
        <f t="shared" si="382"/>
        <v>2.3923097458589108E-2</v>
      </c>
      <c r="L1025" s="46">
        <f t="shared" si="382"/>
        <v>7.1904105507244978E-2</v>
      </c>
    </row>
    <row r="1026" spans="1:12" x14ac:dyDescent="0.35">
      <c r="A1026" s="153" t="s">
        <v>314</v>
      </c>
      <c r="B1026" s="28">
        <f>B1016/B$5</f>
        <v>5.5389387359219659E-2</v>
      </c>
      <c r="C1026" s="29">
        <f t="shared" ref="C1026:L1026" si="383">C1016/C$5</f>
        <v>5.370560399169038E-2</v>
      </c>
      <c r="D1026" s="30">
        <f t="shared" si="383"/>
        <v>2.5168648259699656E-2</v>
      </c>
      <c r="E1026" s="30">
        <f t="shared" si="383"/>
        <v>5.7277905518501523E-2</v>
      </c>
      <c r="F1026" s="30">
        <f t="shared" si="383"/>
        <v>5.5713100797644497E-3</v>
      </c>
      <c r="G1026" s="31">
        <f t="shared" si="383"/>
        <v>5.6372229113665483E-2</v>
      </c>
      <c r="H1026" s="30">
        <f t="shared" si="383"/>
        <v>6.084784119212952E-2</v>
      </c>
      <c r="I1026" s="30">
        <f t="shared" si="383"/>
        <v>1.2362844684113937E-2</v>
      </c>
      <c r="J1026" s="30">
        <f t="shared" si="383"/>
        <v>0.2419092888180869</v>
      </c>
      <c r="K1026" s="30">
        <f t="shared" si="383"/>
        <v>4.7526124117032838E-2</v>
      </c>
      <c r="L1026" s="30">
        <f t="shared" si="383"/>
        <v>4.5416364736871238E-2</v>
      </c>
    </row>
  </sheetData>
  <sheetProtection sheet="1" objects="1" scenarios="1"/>
  <protectedRanges>
    <protectedRange algorithmName="SHA-512" hashValue="iQgqHlqr5JMQ90bRaFrad9+b4rTJ5AjmOBVy673BGsyxZnQSGcvyhGvRclQIFPruw0ySdbFZcrSVhA9Xwo/vDg==" saltValue="pEv6EAyKyKbduexuekgmdQ==" spinCount="100000" sqref="B48 B80 B2 B96 B110 B122:B124 B144:B146 B158 B174:B176 B156 B190:B192 B210 B232 B244 B262 B276 B312 B300 B326 B339 B353 B364 B381 B396 B420 B410 B458 B472 B504 B494 B622 B644 B682 B742 B755 B811 B825 B845 B879 B921 B945 B969 B981 B993 B1005 B28 B957 B909 B933" name="Range1_1"/>
    <protectedRange algorithmName="SHA-512" hashValue="iQgqHlqr5JMQ90bRaFrad9+b4rTJ5AjmOBVy673BGsyxZnQSGcvyhGvRclQIFPruw0ySdbFZcrSVhA9Xwo/vDg==" saltValue="pEv6EAyKyKbduexuekgmdQ==" spinCount="100000" sqref="C15:L15 C247:L247 C265 G265 B3:L14" name="Range1_2"/>
    <protectedRange algorithmName="SHA-512" hashValue="iQgqHlqr5JMQ90bRaFrad9+b4rTJ5AjmOBVy673BGsyxZnQSGcvyhGvRclQIFPruw0ySdbFZcrSVhA9Xwo/vDg==" saltValue="pEv6EAyKyKbduexuekgmdQ==" spinCount="100000" sqref="C357:C358 G357:G358" name="Range1_12"/>
    <protectedRange algorithmName="SHA-512" hashValue="iQgqHlqr5JMQ90bRaFrad9+b4rTJ5AjmOBVy673BGsyxZnQSGcvyhGvRclQIFPruw0ySdbFZcrSVhA9Xwo/vDg==" saltValue="pEv6EAyKyKbduexuekgmdQ==" spinCount="100000" sqref="C368:C371 G368:G371" name="Range1_13"/>
    <protectedRange algorithmName="SHA-512" hashValue="iQgqHlqr5JMQ90bRaFrad9+b4rTJ5AjmOBVy673BGsyxZnQSGcvyhGvRclQIFPruw0ySdbFZcrSVhA9Xwo/vDg==" saltValue="pEv6EAyKyKbduexuekgmdQ==" spinCount="100000" sqref="G372 B372:C372" name="Range1_14"/>
    <protectedRange algorithmName="SHA-512" hashValue="iQgqHlqr5JMQ90bRaFrad9+b4rTJ5AjmOBVy673BGsyxZnQSGcvyhGvRclQIFPruw0ySdbFZcrSVhA9Xwo/vDg==" saltValue="pEv6EAyKyKbduexuekgmdQ==" spinCount="100000" sqref="C385:C388 G385:G388" name="Range1_16"/>
    <protectedRange algorithmName="SHA-512" hashValue="iQgqHlqr5JMQ90bRaFrad9+b4rTJ5AjmOBVy673BGsyxZnQSGcvyhGvRclQIFPruw0ySdbFZcrSVhA9Xwo/vDg==" saltValue="pEv6EAyKyKbduexuekgmdQ==" spinCount="100000" sqref="C846:L846 C849:C850 G849:G850 G858:G861 C880:L880 C900:L900" name="Range1_17"/>
    <protectedRange algorithmName="SHA-512" hashValue="iQgqHlqr5JMQ90bRaFrad9+b4rTJ5AjmOBVy673BGsyxZnQSGcvyhGvRclQIFPruw0ySdbFZcrSVhA9Xwo/vDg==" saltValue="pEv6EAyKyKbduexuekgmdQ==" spinCount="100000" sqref="G851 B851:C851 C853:C856 G853:G856" name="Range1_18"/>
    <protectedRange algorithmName="SHA-512" hashValue="iQgqHlqr5JMQ90bRaFrad9+b4rTJ5AjmOBVy673BGsyxZnQSGcvyhGvRclQIFPruw0ySdbFZcrSVhA9Xwo/vDg==" saltValue="pEv6EAyKyKbduexuekgmdQ==" spinCount="100000" sqref="C858:C861" name="Range1_20"/>
    <protectedRange algorithmName="SHA-512" hashValue="iQgqHlqr5JMQ90bRaFrad9+b4rTJ5AjmOBVy673BGsyxZnQSGcvyhGvRclQIFPruw0ySdbFZcrSVhA9Xwo/vDg==" saltValue="pEv6EAyKyKbduexuekgmdQ==" spinCount="100000" sqref="B882:C888 G882:G888" name="Range1_21"/>
    <protectedRange algorithmName="SHA-512" hashValue="iQgqHlqr5JMQ90bRaFrad9+b4rTJ5AjmOBVy673BGsyxZnQSGcvyhGvRclQIFPruw0ySdbFZcrSVhA9Xwo/vDg==" saltValue="pEv6EAyKyKbduexuekgmdQ==" spinCount="100000" sqref="B881 B901" name="Range1_1_1"/>
    <protectedRange algorithmName="SHA-512" hashValue="iQgqHlqr5JMQ90bRaFrad9+b4rTJ5AjmOBVy673BGsyxZnQSGcvyhGvRclQIFPruw0ySdbFZcrSVhA9Xwo/vDg==" saltValue="pEv6EAyKyKbduexuekgmdQ==" spinCount="100000" sqref="C193:L193 C195:C200 G195:G200" name="Range1_22"/>
    <protectedRange algorithmName="SHA-512" hashValue="iQgqHlqr5JMQ90bRaFrad9+b4rTJ5AjmOBVy673BGsyxZnQSGcvyhGvRclQIFPruw0ySdbFZcrSVhA9Xwo/vDg==" saltValue="pEv6EAyKyKbduexuekgmdQ==" spinCount="100000" sqref="C194:L194 D195:F200 H195:L200 C201:L201" name="Range1_5_1"/>
    <protectedRange algorithmName="SHA-512" hashValue="iQgqHlqr5JMQ90bRaFrad9+b4rTJ5AjmOBVy673BGsyxZnQSGcvyhGvRclQIFPruw0ySdbFZcrSVhA9Xwo/vDg==" saltValue="pEv6EAyKyKbduexuekgmdQ==" spinCount="100000" sqref="C125:L125 C127:C134 G127:G134" name="Range1_24"/>
    <protectedRange algorithmName="SHA-512" hashValue="iQgqHlqr5JMQ90bRaFrad9+b4rTJ5AjmOBVy673BGsyxZnQSGcvyhGvRclQIFPruw0ySdbFZcrSVhA9Xwo/vDg==" saltValue="pEv6EAyKyKbduexuekgmdQ==" spinCount="100000" sqref="C126:L126 D127:F134 H127:L134" name="Range1_6_2"/>
    <protectedRange algorithmName="SHA-512" hashValue="iQgqHlqr5JMQ90bRaFrad9+b4rTJ5AjmOBVy673BGsyxZnQSGcvyhGvRclQIFPruw0ySdbFZcrSVhA9Xwo/vDg==" saltValue="pEv6EAyKyKbduexuekgmdQ==" spinCount="100000" sqref="C147:L147 G149:G151 C149:C151" name="Range1_25"/>
    <protectedRange algorithmName="SHA-512" hashValue="iQgqHlqr5JMQ90bRaFrad9+b4rTJ5AjmOBVy673BGsyxZnQSGcvyhGvRclQIFPruw0ySdbFZcrSVhA9Xwo/vDg==" saltValue="pEv6EAyKyKbduexuekgmdQ==" spinCount="100000" sqref="C148:L148 D149:F151 H149:L151 C152:L152" name="Range1_7_1"/>
    <protectedRange algorithmName="SHA-512" hashValue="iQgqHlqr5JMQ90bRaFrad9+b4rTJ5AjmOBVy673BGsyxZnQSGcvyhGvRclQIFPruw0ySdbFZcrSVhA9Xwo/vDg==" saltValue="pEv6EAyKyKbduexuekgmdQ==" spinCount="100000" sqref="C213:C220 C211:L211 G213:G220" name="Range1_26"/>
    <protectedRange algorithmName="SHA-512" hashValue="iQgqHlqr5JMQ90bRaFrad9+b4rTJ5AjmOBVy673BGsyxZnQSGcvyhGvRclQIFPruw0ySdbFZcrSVhA9Xwo/vDg==" saltValue="pEv6EAyKyKbduexuekgmdQ==" spinCount="100000" sqref="D213:F220 H213:L220 C221:L221 C212:L212" name="Range1_8_1"/>
    <protectedRange algorithmName="SHA-512" hashValue="iQgqHlqr5JMQ90bRaFrad9+b4rTJ5AjmOBVy673BGsyxZnQSGcvyhGvRclQIFPruw0ySdbFZcrSVhA9Xwo/vDg==" saltValue="pEv6EAyKyKbduexuekgmdQ==" spinCount="100000" sqref="C233:L233 G235:G237 C235:C237 C248:C252 G248:G252 C245:L245 C266:C268 G266:G268 C263:L263" name="Range1_27"/>
    <protectedRange algorithmName="SHA-512" hashValue="iQgqHlqr5JMQ90bRaFrad9+b4rTJ5AjmOBVy673BGsyxZnQSGcvyhGvRclQIFPruw0ySdbFZcrSVhA9Xwo/vDg==" saltValue="pEv6EAyKyKbduexuekgmdQ==" spinCount="100000" sqref="C234:L234 D235:F237 H235:L237 C238:L238 C246:L246 C264:L264" name="Range1_8_2"/>
    <protectedRange algorithmName="SHA-512" hashValue="iQgqHlqr5JMQ90bRaFrad9+b4rTJ5AjmOBVy673BGsyxZnQSGcvyhGvRclQIFPruw0ySdbFZcrSVhA9Xwo/vDg==" saltValue="pEv6EAyKyKbduexuekgmdQ==" spinCount="100000" sqref="C313:L313 C327:L327 C340:L340 C354:L354 C365:L365 C382:L382" name="Range1_28"/>
    <protectedRange algorithmName="SHA-512" hashValue="iQgqHlqr5JMQ90bRaFrad9+b4rTJ5AjmOBVy673BGsyxZnQSGcvyhGvRclQIFPruw0ySdbFZcrSVhA9Xwo/vDg==" saltValue="pEv6EAyKyKbduexuekgmdQ==" spinCount="100000" sqref="C314:L314 C328:L328 C341:L341 C355:L355 C366:L366 C383:L383" name="Range1_1_3"/>
    <protectedRange algorithmName="SHA-512" hashValue="iQgqHlqr5JMQ90bRaFrad9+b4rTJ5AjmOBVy673BGsyxZnQSGcvyhGvRclQIFPruw0ySdbFZcrSVhA9Xwo/vDg==" saltValue="pEv6EAyKyKbduexuekgmdQ==" spinCount="100000" sqref="C318 G318 G332" name="Range1_29"/>
    <protectedRange algorithmName="SHA-512" hashValue="iQgqHlqr5JMQ90bRaFrad9+b4rTJ5AjmOBVy673BGsyxZnQSGcvyhGvRclQIFPruw0ySdbFZcrSVhA9Xwo/vDg==" saltValue="pEv6EAyKyKbduexuekgmdQ==" spinCount="100000" sqref="D318:F318 H318:L318" name="Range1_1_3_1"/>
    <protectedRange algorithmName="SHA-512" hashValue="iQgqHlqr5JMQ90bRaFrad9+b4rTJ5AjmOBVy673BGsyxZnQSGcvyhGvRclQIFPruw0ySdbFZcrSVhA9Xwo/vDg==" saltValue="pEv6EAyKyKbduexuekgmdQ==" spinCount="100000" sqref="C315:C317 G315:G317 C329:C332 G329:G331 C342:C345 G343:G345" name="Range1_30"/>
    <protectedRange algorithmName="SHA-512" hashValue="iQgqHlqr5JMQ90bRaFrad9+b4rTJ5AjmOBVy673BGsyxZnQSGcvyhGvRclQIFPruw0ySdbFZcrSVhA9Xwo/vDg==" saltValue="pEv6EAyKyKbduexuekgmdQ==" spinCount="100000" sqref="D315:F317 H315:L317" name="Range1_1_3_2"/>
    <protectedRange algorithmName="SHA-512" hashValue="iQgqHlqr5JMQ90bRaFrad9+b4rTJ5AjmOBVy673BGsyxZnQSGcvyhGvRclQIFPruw0ySdbFZcrSVhA9Xwo/vDg==" saltValue="pEv6EAyKyKbduexuekgmdQ==" spinCount="100000" sqref="K277:L277 K301:L301" name="Range1_31"/>
    <protectedRange algorithmName="SHA-512" hashValue="iQgqHlqr5JMQ90bRaFrad9+b4rTJ5AjmOBVy673BGsyxZnQSGcvyhGvRclQIFPruw0ySdbFZcrSVhA9Xwo/vDg==" saltValue="pEv6EAyKyKbduexuekgmdQ==" spinCount="100000" sqref="C278:L278 C277:J277 C302:L302 C301:J301" name="Range1_1_2"/>
    <protectedRange algorithmName="SHA-512" hashValue="iQgqHlqr5JMQ90bRaFrad9+b4rTJ5AjmOBVy673BGsyxZnQSGcvyhGvRclQIFPruw0ySdbFZcrSVhA9Xwo/vDg==" saltValue="pEv6EAyKyKbduexuekgmdQ==" spinCount="100000" sqref="C279:C287 G279:G287 C303:C305 G303:G304" name="Range1_32"/>
    <protectedRange algorithmName="SHA-512" hashValue="iQgqHlqr5JMQ90bRaFrad9+b4rTJ5AjmOBVy673BGsyxZnQSGcvyhGvRclQIFPruw0ySdbFZcrSVhA9Xwo/vDg==" saltValue="pEv6EAyKyKbduexuekgmdQ==" spinCount="100000" sqref="D279:F287 H279:L287 D303:F303 H303:L303" name="Range1_1_4"/>
    <protectedRange algorithmName="SHA-512" hashValue="iQgqHlqr5JMQ90bRaFrad9+b4rTJ5AjmOBVy673BGsyxZnQSGcvyhGvRclQIFPruw0ySdbFZcrSVhA9Xwo/vDg==" saltValue="pEv6EAyKyKbduexuekgmdQ==" spinCount="100000" sqref="K177:L177 C179:C183 G179:G183" name="Range1_33"/>
    <protectedRange algorithmName="SHA-512" hashValue="iQgqHlqr5JMQ90bRaFrad9+b4rTJ5AjmOBVy673BGsyxZnQSGcvyhGvRclQIFPruw0ySdbFZcrSVhA9Xwo/vDg==" saltValue="pEv6EAyKyKbduexuekgmdQ==" spinCount="100000" sqref="C177:J177" name="Range1_1_5"/>
    <protectedRange algorithmName="SHA-512" hashValue="iQgqHlqr5JMQ90bRaFrad9+b4rTJ5AjmOBVy673BGsyxZnQSGcvyhGvRclQIFPruw0ySdbFZcrSVhA9Xwo/vDg==" saltValue="pEv6EAyKyKbduexuekgmdQ==" spinCount="100000" sqref="C178:L178 D179:F183 H179:L183" name="Range1_2_2_1"/>
    <protectedRange algorithmName="SHA-512" hashValue="iQgqHlqr5JMQ90bRaFrad9+b4rTJ5AjmOBVy673BGsyxZnQSGcvyhGvRclQIFPruw0ySdbFZcrSVhA9Xwo/vDg==" saltValue="pEv6EAyKyKbduexuekgmdQ==" spinCount="100000" sqref="D163:F163 H163:L163" name="Range1_3_3"/>
    <protectedRange algorithmName="SHA-512" hashValue="iQgqHlqr5JMQ90bRaFrad9+b4rTJ5AjmOBVy673BGsyxZnQSGcvyhGvRclQIFPruw0ySdbFZcrSVhA9Xwo/vDg==" saltValue="pEv6EAyKyKbduexuekgmdQ==" spinCount="100000" sqref="D164:F164 H164:L164" name="Range1_3_3_1"/>
    <protectedRange algorithmName="SHA-512" hashValue="iQgqHlqr5JMQ90bRaFrad9+b4rTJ5AjmOBVy673BGsyxZnQSGcvyhGvRclQIFPruw0ySdbFZcrSVhA9Xwo/vDg==" saltValue="pEv6EAyKyKbduexuekgmdQ==" spinCount="100000" sqref="K159:L159" name="Range1_36"/>
    <protectedRange algorithmName="SHA-512" hashValue="iQgqHlqr5JMQ90bRaFrad9+b4rTJ5AjmOBVy673BGsyxZnQSGcvyhGvRclQIFPruw0ySdbFZcrSVhA9Xwo/vDg==" saltValue="pEv6EAyKyKbduexuekgmdQ==" spinCount="100000" sqref="B159:J159" name="Range1_1_6"/>
    <protectedRange algorithmName="SHA-512" hashValue="iQgqHlqr5JMQ90bRaFrad9+b4rTJ5AjmOBVy673BGsyxZnQSGcvyhGvRclQIFPruw0ySdbFZcrSVhA9Xwo/vDg==" saltValue="pEv6EAyKyKbduexuekgmdQ==" spinCount="100000" sqref="C160:M160" name="Range1_3_3_2"/>
    <protectedRange algorithmName="SHA-512" hashValue="iQgqHlqr5JMQ90bRaFrad9+b4rTJ5AjmOBVy673BGsyxZnQSGcvyhGvRclQIFPruw0ySdbFZcrSVhA9Xwo/vDg==" saltValue="pEv6EAyKyKbduexuekgmdQ==" spinCount="100000" sqref="C161:C166 G161:G166" name="Range1_37"/>
    <protectedRange algorithmName="SHA-512" hashValue="iQgqHlqr5JMQ90bRaFrad9+b4rTJ5AjmOBVy673BGsyxZnQSGcvyhGvRclQIFPruw0ySdbFZcrSVhA9Xwo/vDg==" saltValue="pEv6EAyKyKbduexuekgmdQ==" spinCount="100000" sqref="D161:F161 H161:L161" name="Range1_3_3_3"/>
    <protectedRange algorithmName="SHA-512" hashValue="iQgqHlqr5JMQ90bRaFrad9+b4rTJ5AjmOBVy673BGsyxZnQSGcvyhGvRclQIFPruw0ySdbFZcrSVhA9Xwo/vDg==" saltValue="pEv6EAyKyKbduexuekgmdQ==" spinCount="100000" sqref="K29:L29 K49:L49 K81:L81 K97:L97 K111:L111" name="Range1_38"/>
    <protectedRange algorithmName="SHA-512" hashValue="iQgqHlqr5JMQ90bRaFrad9+b4rTJ5AjmOBVy673BGsyxZnQSGcvyhGvRclQIFPruw0ySdbFZcrSVhA9Xwo/vDg==" saltValue="pEv6EAyKyKbduexuekgmdQ==" spinCount="100000" sqref="C29:J29 C49:J49 C81:J81 C97:J97 C111:J111" name="Range1_1_7"/>
    <protectedRange algorithmName="SHA-512" hashValue="iQgqHlqr5JMQ90bRaFrad9+b4rTJ5AjmOBVy673BGsyxZnQSGcvyhGvRclQIFPruw0ySdbFZcrSVhA9Xwo/vDg==" saltValue="pEv6EAyKyKbduexuekgmdQ==" spinCount="100000" sqref="C30:L30 C50:L50 C82:L82 C98:L98 C112 G112 C38:L38" name="Range1_9_1"/>
    <protectedRange algorithmName="SHA-512" hashValue="iQgqHlqr5JMQ90bRaFrad9+b4rTJ5AjmOBVy673BGsyxZnQSGcvyhGvRclQIFPruw0ySdbFZcrSVhA9Xwo/vDg==" saltValue="pEv6EAyKyKbduexuekgmdQ==" spinCount="100000" sqref="C51:C63 G113:G116 C83:C87 G83:G87 C31:C37 G31:G37 C99:C102 G99:G102 C113:C116 G51:G63" name="Range1_39"/>
    <protectedRange algorithmName="SHA-512" hashValue="iQgqHlqr5JMQ90bRaFrad9+b4rTJ5AjmOBVy673BGsyxZnQSGcvyhGvRclQIFPruw0ySdbFZcrSVhA9Xwo/vDg==" saltValue="pEv6EAyKyKbduexuekgmdQ==" spinCount="100000" sqref="H33:L37 D33:F37" name="Range1_9_2"/>
    <protectedRange algorithmName="SHA-512" hashValue="iQgqHlqr5JMQ90bRaFrad9+b4rTJ5AjmOBVy673BGsyxZnQSGcvyhGvRclQIFPruw0ySdbFZcrSVhA9Xwo/vDg==" saltValue="pEv6EAyKyKbduexuekgmdQ==" spinCount="100000" sqref="K397:L397 C399:C402 G399:G402" name="Range1_40"/>
    <protectedRange algorithmName="SHA-512" hashValue="iQgqHlqr5JMQ90bRaFrad9+b4rTJ5AjmOBVy673BGsyxZnQSGcvyhGvRclQIFPruw0ySdbFZcrSVhA9Xwo/vDg==" saltValue="pEv6EAyKyKbduexuekgmdQ==" spinCount="100000" sqref="C397:J397" name="Range1_1_8"/>
    <protectedRange algorithmName="SHA-512" hashValue="iQgqHlqr5JMQ90bRaFrad9+b4rTJ5AjmOBVy673BGsyxZnQSGcvyhGvRclQIFPruw0ySdbFZcrSVhA9Xwo/vDg==" saltValue="pEv6EAyKyKbduexuekgmdQ==" spinCount="100000" sqref="C398:L398 C403:L403 D399:F402 H399:L402" name="Range1_1_4_1"/>
    <protectedRange algorithmName="SHA-512" hashValue="iQgqHlqr5JMQ90bRaFrad9+b4rTJ5AjmOBVy673BGsyxZnQSGcvyhGvRclQIFPruw0ySdbFZcrSVhA9Xwo/vDg==" saltValue="pEv6EAyKyKbduexuekgmdQ==" spinCount="100000" sqref="K411:L411 K421:L421 K459:L459" name="Range1"/>
    <protectedRange algorithmName="SHA-512" hashValue="iQgqHlqr5JMQ90bRaFrad9+b4rTJ5AjmOBVy673BGsyxZnQSGcvyhGvRclQIFPruw0ySdbFZcrSVhA9Xwo/vDg==" saltValue="pEv6EAyKyKbduexuekgmdQ==" spinCount="100000" sqref="C411:J411 C421:J421 C459:J459" name="Range1_1_9"/>
    <protectedRange algorithmName="SHA-512" hashValue="iQgqHlqr5JMQ90bRaFrad9+b4rTJ5AjmOBVy673BGsyxZnQSGcvyhGvRclQIFPruw0ySdbFZcrSVhA9Xwo/vDg==" saltValue="pEv6EAyKyKbduexuekgmdQ==" spinCount="100000" sqref="C412:L412 C415:L415 C422:L422" name="Range1_2_4"/>
    <protectedRange algorithmName="SHA-512" hashValue="iQgqHlqr5JMQ90bRaFrad9+b4rTJ5AjmOBVy673BGsyxZnQSGcvyhGvRclQIFPruw0ySdbFZcrSVhA9Xwo/vDg==" saltValue="pEv6EAyKyKbduexuekgmdQ==" spinCount="100000" sqref="K473:L473 C476:C478 C480:C482 G476:G478 G480:G482 C497:C498 G497:G498 K495:L495" name="Range1_3"/>
    <protectedRange algorithmName="SHA-512" hashValue="iQgqHlqr5JMQ90bRaFrad9+b4rTJ5AjmOBVy673BGsyxZnQSGcvyhGvRclQIFPruw0ySdbFZcrSVhA9Xwo/vDg==" saltValue="pEv6EAyKyKbduexuekgmdQ==" spinCount="100000" sqref="C473:J473 C495:J495" name="Range1_1_10"/>
    <protectedRange algorithmName="SHA-512" hashValue="iQgqHlqr5JMQ90bRaFrad9+b4rTJ5AjmOBVy673BGsyxZnQSGcvyhGvRclQIFPruw0ySdbFZcrSVhA9Xwo/vDg==" saltValue="pEv6EAyKyKbduexuekgmdQ==" spinCount="100000" sqref="C474:L475 C479:L479 D476:F478 D480:F482 H476:L478 H480:L482 C483:L483 C496:L496 C499:L499" name="Range1_5_2"/>
    <protectedRange algorithmName="SHA-512" hashValue="iQgqHlqr5JMQ90bRaFrad9+b4rTJ5AjmOBVy673BGsyxZnQSGcvyhGvRclQIFPruw0ySdbFZcrSVhA9Xwo/vDg==" saltValue="pEv6EAyKyKbduexuekgmdQ==" spinCount="100000" sqref="K645:L645 C648 C650:C654 C656:C658 C660:C662 G648 G650:G654 G656:G658 G660:G662" name="Range1_4"/>
    <protectedRange algorithmName="SHA-512" hashValue="iQgqHlqr5JMQ90bRaFrad9+b4rTJ5AjmOBVy673BGsyxZnQSGcvyhGvRclQIFPruw0ySdbFZcrSVhA9Xwo/vDg==" saltValue="pEv6EAyKyKbduexuekgmdQ==" spinCount="100000" sqref="C645:J645" name="Range1_1_11"/>
    <protectedRange algorithmName="SHA-512" hashValue="iQgqHlqr5JMQ90bRaFrad9+b4rTJ5AjmOBVy673BGsyxZnQSGcvyhGvRclQIFPruw0ySdbFZcrSVhA9Xwo/vDg==" saltValue="pEv6EAyKyKbduexuekgmdQ==" spinCount="100000" sqref="C646:L647 C649:L649 D648:F648 C655:L655 D650:F654 C659:L659 D656:F658 D660:F662 H648:L648 H650:L654 H656:L658 H660:L662" name="Range1_2_3"/>
    <protectedRange algorithmName="SHA-512" hashValue="iQgqHlqr5JMQ90bRaFrad9+b4rTJ5AjmOBVy673BGsyxZnQSGcvyhGvRclQIFPruw0ySdbFZcrSVhA9Xwo/vDg==" saltValue="pEv6EAyKyKbduexuekgmdQ==" spinCount="100000" sqref="K505:L505 C508:C513 C515:C520 C522:C527 C529:C534 C536:C541 C543:C548 C550:C555 G508:G513 G515:G520 G522:G527 G529:G534 G543:G548 G536:G541 G550:G555 C557:C562 G557:G562" name="Range1_5"/>
    <protectedRange algorithmName="SHA-512" hashValue="iQgqHlqr5JMQ90bRaFrad9+b4rTJ5AjmOBVy673BGsyxZnQSGcvyhGvRclQIFPruw0ySdbFZcrSVhA9Xwo/vDg==" saltValue="pEv6EAyKyKbduexuekgmdQ==" spinCount="100000" sqref="C505:J505" name="Range1_1_12"/>
    <protectedRange algorithmName="SHA-512" hashValue="iQgqHlqr5JMQ90bRaFrad9+b4rTJ5AjmOBVy673BGsyxZnQSGcvyhGvRclQIFPruw0ySdbFZcrSVhA9Xwo/vDg==" saltValue="pEv6EAyKyKbduexuekgmdQ==" spinCount="100000" sqref="C506:L506 D508:F513 D515:F520 D522:F527 D529:F534 D536:F541 D543:F548 D550:F555 H508:L513 H515:L520 H522:L527 H529:L534 H536:L541 H543:L548 H550:L555 C563:L563 D557:F562 H557:L562" name="Range1_10"/>
    <protectedRange algorithmName="SHA-512" hashValue="iQgqHlqr5JMQ90bRaFrad9+b4rTJ5AjmOBVy673BGsyxZnQSGcvyhGvRclQIFPruw0ySdbFZcrSVhA9Xwo/vDg==" saltValue="pEv6EAyKyKbduexuekgmdQ==" spinCount="100000" sqref="K623:L623 C625:C632 G625:G632" name="Range1_6"/>
    <protectedRange algorithmName="SHA-512" hashValue="iQgqHlqr5JMQ90bRaFrad9+b4rTJ5AjmOBVy673BGsyxZnQSGcvyhGvRclQIFPruw0ySdbFZcrSVhA9Xwo/vDg==" saltValue="pEv6EAyKyKbduexuekgmdQ==" spinCount="100000" sqref="C623:J623" name="Range1_1_13"/>
    <protectedRange algorithmName="SHA-512" hashValue="iQgqHlqr5JMQ90bRaFrad9+b4rTJ5AjmOBVy673BGsyxZnQSGcvyhGvRclQIFPruw0ySdbFZcrSVhA9Xwo/vDg==" saltValue="pEv6EAyKyKbduexuekgmdQ==" spinCount="100000" sqref="D625:F632 H625:L632 B624:L624 B633:L633" name="Range1_10_1"/>
    <protectedRange algorithmName="SHA-512" hashValue="iQgqHlqr5JMQ90bRaFrad9+b4rTJ5AjmOBVy673BGsyxZnQSGcvyhGvRclQIFPruw0ySdbFZcrSVhA9Xwo/vDg==" saltValue="pEv6EAyKyKbduexuekgmdQ==" spinCount="100000" sqref="C686:C688 C690:C692 C694:C698 C700:C704 C706:C711 K683:L683 G686:G688 G690:G692 G694:G698 G700:G704 G706:G711 C745:C747 G745:G747 K743:L743 K756:L756 C759:C762 C764:C769 C771:C775 C777:C779 C781:C782 G759:G762 G764:G769 G771:G775 G777:G779 G781:G782 K812:L812 C814:C817 G814:G817 C828:C834 G828:G834 K826:L826" name="Range1_7"/>
    <protectedRange algorithmName="SHA-512" hashValue="iQgqHlqr5JMQ90bRaFrad9+b4rTJ5AjmOBVy673BGsyxZnQSGcvyhGvRclQIFPruw0ySdbFZcrSVhA9Xwo/vDg==" saltValue="pEv6EAyKyKbduexuekgmdQ==" spinCount="100000" sqref="C683:J683 C743:J743 C756:J756 C812:J812 C826:J826" name="Range1_1_14"/>
    <protectedRange algorithmName="SHA-512" hashValue="iQgqHlqr5JMQ90bRaFrad9+b4rTJ5AjmOBVy673BGsyxZnQSGcvyhGvRclQIFPruw0ySdbFZcrSVhA9Xwo/vDg==" saltValue="pEv6EAyKyKbduexuekgmdQ==" spinCount="100000" sqref="D686:F688 D690:F692 D694:F698 D700:F704 D706:F711 H686:L688 H690:L692 H694:L698 H700:L704 H706:L711 C684:L684" name="Range1_4_2_1"/>
    <protectedRange algorithmName="SHA-512" hashValue="iQgqHlqr5JMQ90bRaFrad9+b4rTJ5AjmOBVy673BGsyxZnQSGcvyhGvRclQIFPruw0ySdbFZcrSVhA9Xwo/vDg==" saltValue="pEv6EAyKyKbduexuekgmdQ==" spinCount="100000" sqref="C972:C974 G972:G974 C970:L970 C984:C986 G984:G986 C982:L982 C994:L994 C996:C998 G996:G998 C1006:L1006 C1008:C1016 G1008:G1016 C958:L958 C960:C962 G960:G962" name="Range1_8"/>
    <protectedRange algorithmName="SHA-512" hashValue="iQgqHlqr5JMQ90bRaFrad9+b4rTJ5AjmOBVy673BGsyxZnQSGcvyhGvRclQIFPruw0ySdbFZcrSVhA9Xwo/vDg==" saltValue="pEv6EAyKyKbduexuekgmdQ==" spinCount="100000" sqref="C971:L971 C975:L975 C959:L959 C963:L963" name="Range1_5_3"/>
    <protectedRange algorithmName="SHA-512" hashValue="iQgqHlqr5JMQ90bRaFrad9+b4rTJ5AjmOBVy673BGsyxZnQSGcvyhGvRclQIFPruw0ySdbFZcrSVhA9Xwo/vDg==" saltValue="pEv6EAyKyKbduexuekgmdQ==" spinCount="100000" sqref="B858:B861" name="Range1_9"/>
    <protectedRange algorithmName="SHA-512" hashValue="iQgqHlqr5JMQ90bRaFrad9+b4rTJ5AjmOBVy673BGsyxZnQSGcvyhGvRclQIFPruw0ySdbFZcrSVhA9Xwo/vDg==" saltValue="pEv6EAyKyKbduexuekgmdQ==" spinCount="100000" sqref="A97:A109 A111:A121 A125:A143 A147:A155 A159:A173 A263:A275 A301:A311 A277:A299 A354:A363 A365:A380 A382:A395 A421:A457 A473:A493 A495:A503 A712:A738 A645:A679 A683:A710 A740:A741 A743:A744 A756:A810 A826:A844 A846:A878 A922:A932 A946:A956 A982:A992 A970:A980 A994:A1004 A1006:A1048576 A812:A824 A505:A621 A411:A419 A397:A409 A753:A754 A623:A643 A313:A325 A327:A337 A340:A352 A29:A47 A81:A95 A177:A189 A211:A231 A233:A243 A245:A261 A3:A27 A880:A898 A958:A968 A910:A920 A934:A944 A193:A209 A49:A79 A900:A906 A459:A471" name="Range1_15"/>
    <protectedRange algorithmName="SHA-512" hashValue="iQgqHlqr5JMQ90bRaFrad9+b4rTJ5AjmOBVy673BGsyxZnQSGcvyhGvRclQIFPruw0ySdbFZcrSVhA9Xwo/vDg==" saltValue="pEv6EAyKyKbduexuekgmdQ==" spinCount="100000" sqref="A28 A48 A80 A2 A96 A110 A122:A124 A144:A146 A158 A174:A176 A156 A190:A192 A210 A232 A244 A262 A276 A312 A300 A326 A339 A353 A364 A381 A396 A420 A410 A458 A472 A504 A494 A622 A644 A682 A742 A755 A811 A825 A845 A879 A921 A945 A969 A981 A993 A1005 A957 A909 A933" name="Range1_1_16"/>
    <protectedRange algorithmName="SHA-512" hashValue="iQgqHlqr5JMQ90bRaFrad9+b4rTJ5AjmOBVy673BGsyxZnQSGcvyhGvRclQIFPruw0ySdbFZcrSVhA9Xwo/vDg==" saltValue="pEv6EAyKyKbduexuekgmdQ==" spinCount="100000" sqref="A745:A752" name="Range1_4_2_3"/>
    <protectedRange algorithmName="SHA-512" hashValue="iQgqHlqr5JMQ90bRaFrad9+b4rTJ5AjmOBVy673BGsyxZnQSGcvyhGvRclQIFPruw0ySdbFZcrSVhA9Xwo/vDg==" saltValue="pEv6EAyKyKbduexuekgmdQ==" spinCount="100000" sqref="B16:B25" name="Range1_23"/>
    <protectedRange algorithmName="SHA-512" hashValue="iQgqHlqr5JMQ90bRaFrad9+b4rTJ5AjmOBVy673BGsyxZnQSGcvyhGvRclQIFPruw0ySdbFZcrSVhA9Xwo/vDg==" saltValue="pEv6EAyKyKbduexuekgmdQ==" spinCount="100000" sqref="A899:F899 A907:F908 B902:F906" name="Range1_1_15"/>
  </protectedRanges>
  <mergeCells count="49">
    <mergeCell ref="A410:L410"/>
    <mergeCell ref="A945:L945"/>
    <mergeCell ref="A921:L921"/>
    <mergeCell ref="A879:L879"/>
    <mergeCell ref="A845:L845"/>
    <mergeCell ref="A825:L825"/>
    <mergeCell ref="A420:L420"/>
    <mergeCell ref="A504:L504"/>
    <mergeCell ref="A494:L494"/>
    <mergeCell ref="A472:L472"/>
    <mergeCell ref="A458:L458"/>
    <mergeCell ref="A1005:L1005"/>
    <mergeCell ref="A993:L993"/>
    <mergeCell ref="A981:L981"/>
    <mergeCell ref="A969:L969"/>
    <mergeCell ref="A622:L622"/>
    <mergeCell ref="A811:L811"/>
    <mergeCell ref="A755:L755"/>
    <mergeCell ref="A742:L742"/>
    <mergeCell ref="A682:L682"/>
    <mergeCell ref="A644:L644"/>
    <mergeCell ref="A957:L957"/>
    <mergeCell ref="A909:L909"/>
    <mergeCell ref="A933:L933"/>
    <mergeCell ref="A899:L899"/>
    <mergeCell ref="A262:L262"/>
    <mergeCell ref="A244:L244"/>
    <mergeCell ref="A232:L232"/>
    <mergeCell ref="A210:L210"/>
    <mergeCell ref="A396:L396"/>
    <mergeCell ref="A381:L381"/>
    <mergeCell ref="A364:L364"/>
    <mergeCell ref="A353:L353"/>
    <mergeCell ref="A339:L339"/>
    <mergeCell ref="A326:L326"/>
    <mergeCell ref="A312:L312"/>
    <mergeCell ref="A300:L300"/>
    <mergeCell ref="A276:L276"/>
    <mergeCell ref="A124:L124"/>
    <mergeCell ref="A146:L146"/>
    <mergeCell ref="A192:L192"/>
    <mergeCell ref="A176:L176"/>
    <mergeCell ref="A2:L2"/>
    <mergeCell ref="A28:L28"/>
    <mergeCell ref="A48:L48"/>
    <mergeCell ref="A80:L80"/>
    <mergeCell ref="A96:L96"/>
    <mergeCell ref="A110:L110"/>
    <mergeCell ref="A158:L15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ABOUT THIS DATA</vt:lpstr>
      <vt:lpstr>2. BIS 2019-2021 SECTOR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Kahn</dc:creator>
  <cp:lastModifiedBy>Amy Kahn</cp:lastModifiedBy>
  <dcterms:created xsi:type="dcterms:W3CDTF">2024-02-05T07:06:25Z</dcterms:created>
  <dcterms:modified xsi:type="dcterms:W3CDTF">2024-03-06T15:45:17Z</dcterms:modified>
</cp:coreProperties>
</file>