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250" windowHeight="5640"/>
  </bookViews>
  <sheets>
    <sheet name="SECURITY" sheetId="2" r:id="rId1"/>
  </sheets>
  <definedNames>
    <definedName name="Data_Daywork">#REF!</definedName>
    <definedName name="Data_Opt_Bill5">#REF!</definedName>
    <definedName name="_xlnm.Print_Area" localSheetId="0">SECURITY!$A$1:$F$71</definedName>
  </definedNames>
  <calcPr calcId="162913"/>
</workbook>
</file>

<file path=xl/calcChain.xml><?xml version="1.0" encoding="utf-8"?>
<calcChain xmlns="http://schemas.openxmlformats.org/spreadsheetml/2006/main">
  <c r="L9" i="2" l="1"/>
  <c r="E8" i="2"/>
  <c r="E10" i="2" l="1"/>
  <c r="E9" i="2"/>
  <c r="E7" i="2"/>
  <c r="E19" i="2" l="1"/>
  <c r="E11" i="2"/>
  <c r="E20" i="2" l="1"/>
  <c r="E12" i="2"/>
  <c r="E21" i="2" l="1"/>
  <c r="E13" i="2"/>
  <c r="E22" i="2" l="1"/>
  <c r="E14" i="2"/>
  <c r="E23" i="2" l="1"/>
  <c r="E15" i="2"/>
  <c r="E24" i="2" l="1"/>
  <c r="E16" i="2"/>
  <c r="E25" i="2" l="1"/>
  <c r="E18" i="2"/>
  <c r="E17" i="2"/>
  <c r="E26" i="2" l="1"/>
  <c r="E27" i="2" l="1"/>
  <c r="E28" i="2"/>
  <c r="E29" i="2" l="1"/>
  <c r="E30" i="2" s="1"/>
  <c r="E32" i="2" s="1"/>
  <c r="E34" i="2" s="1"/>
  <c r="E39" i="2"/>
  <c r="E40" i="2" s="1"/>
  <c r="E41" i="2" l="1"/>
  <c r="E43" i="2" s="1"/>
  <c r="E45" i="2" s="1"/>
  <c r="E48" i="2"/>
  <c r="E49" i="2" l="1"/>
  <c r="E51" i="2" s="1"/>
  <c r="E53" i="2" s="1"/>
  <c r="E55" i="2" s="1"/>
  <c r="E57" i="2" s="1"/>
</calcChain>
</file>

<file path=xl/sharedStrings.xml><?xml version="1.0" encoding="utf-8"?>
<sst xmlns="http://schemas.openxmlformats.org/spreadsheetml/2006/main" count="38" uniqueCount="32">
  <si>
    <t>Item Description</t>
  </si>
  <si>
    <t>Quantity</t>
  </si>
  <si>
    <t>Amount       (ZAR)</t>
  </si>
  <si>
    <t>Item No.</t>
  </si>
  <si>
    <t>ZAR</t>
  </si>
  <si>
    <t>Other:</t>
  </si>
  <si>
    <t xml:space="preserve">15% VAT </t>
  </si>
  <si>
    <t>Total year one (1) including 15% VAT</t>
  </si>
  <si>
    <t>Total year two (2) including 15% VAT</t>
  </si>
  <si>
    <t>Total year three (3) including 15% VAT</t>
  </si>
  <si>
    <t>Total per month including 15% VAT</t>
  </si>
  <si>
    <t>Per month(Year 1)</t>
  </si>
  <si>
    <t>Price escalation %</t>
  </si>
  <si>
    <t>Total per month including 15% VAT + Escalation</t>
  </si>
  <si>
    <t>Per month(Year 2)</t>
  </si>
  <si>
    <t>Total for 36 months</t>
  </si>
  <si>
    <t>3 guards per shift over weekends, nights, and public holidays (Pretoria).</t>
  </si>
  <si>
    <t>3 guards at any given time during the following hours - between 17:00 until 08:00 the following morning on weekdays (Pretoria).</t>
  </si>
  <si>
    <t>3-night shift security guards (18H00-06H00)
Monday to Sunday (including public holidays) (Sweetwaters/ Pietermarizburg)</t>
  </si>
  <si>
    <t>1-day shift grade C security guard (06H00-18H00)
Monday to Sunday (including public holidays)
(Sweetwaters/ Pietermarizburg)</t>
  </si>
  <si>
    <t>Grade A Armed Supervisor, valid firearm competent, Monday to Sunday (including public holidays)( Sweetwaters/ Pietermarizburg)</t>
  </si>
  <si>
    <t>Panic buttons (linked to a 24/7/365 control centre) - Pretoria</t>
  </si>
  <si>
    <t>Panic buttons (linked to a 24/7/365 control centre) - Sweetwaters</t>
  </si>
  <si>
    <t>Two-way radios and base radio - Sweetwaters</t>
  </si>
  <si>
    <t>Two-way radios and base radio - Pretoria</t>
  </si>
  <si>
    <t>Rate( Per Month)         (ZAR)</t>
  </si>
  <si>
    <t>Guard Patrol monitoring device  - Sweetwaters</t>
  </si>
  <si>
    <t>Guard Patrol monitoring device - Pretoria</t>
  </si>
  <si>
    <t>Rechargable battrey Torch</t>
  </si>
  <si>
    <t>Per month(Year 3)</t>
  </si>
  <si>
    <t>%</t>
  </si>
  <si>
    <t>Per month VAT Excl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</si>
</sst>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&quot;* #,##0.00_-;\-&quot;R&quot;* #,##0.00_-;_-&quot;R&quot;* &quot;-&quot;??_-;_-@_-"/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0"/>
      <name val="Arial"/>
      <family val="2"/>
    </font>
    <font>
      <u/>
      <sz val="11"/>
      <name val="Century Gothic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2"/>
    <xf numFmtId="0" fontId="2" fillId="0" borderId="0" xfId="2" applyAlignment="1">
      <alignment horizontal="center"/>
    </xf>
    <xf numFmtId="0" fontId="5" fillId="0" borderId="0" xfId="2" applyFont="1"/>
    <xf numFmtId="0" fontId="5" fillId="0" borderId="0" xfId="2" applyFont="1" applyAlignment="1">
      <alignment horizontal="center"/>
    </xf>
    <xf numFmtId="0" fontId="5" fillId="0" borderId="1" xfId="2" applyFont="1" applyBorder="1" applyAlignment="1">
      <alignment vertical="top" wrapText="1"/>
    </xf>
    <xf numFmtId="0" fontId="5" fillId="0" borderId="1" xfId="2" applyFont="1" applyBorder="1" applyAlignment="1">
      <alignment horizontal="center" vertical="top" wrapText="1"/>
    </xf>
    <xf numFmtId="164" fontId="5" fillId="0" borderId="1" xfId="1" applyFont="1" applyBorder="1" applyAlignment="1">
      <alignment horizontal="right" vertical="top" wrapText="1"/>
    </xf>
    <xf numFmtId="164" fontId="5" fillId="0" borderId="6" xfId="1" applyFont="1" applyBorder="1" applyAlignment="1">
      <alignment horizontal="right" vertical="top" wrapText="1"/>
    </xf>
    <xf numFmtId="0" fontId="5" fillId="0" borderId="1" xfId="2" applyFont="1" applyBorder="1" applyAlignment="1">
      <alignment horizontal="left" vertical="top" wrapText="1"/>
    </xf>
    <xf numFmtId="3" fontId="5" fillId="0" borderId="1" xfId="2" applyNumberFormat="1" applyFont="1" applyBorder="1" applyAlignment="1">
      <alignment horizontal="center" vertical="top"/>
    </xf>
    <xf numFmtId="1" fontId="5" fillId="0" borderId="0" xfId="2" applyNumberFormat="1" applyFont="1"/>
    <xf numFmtId="1" fontId="5" fillId="0" borderId="3" xfId="2" applyNumberFormat="1" applyFont="1" applyBorder="1" applyAlignment="1">
      <alignment horizontal="center" vertical="top" wrapText="1"/>
    </xf>
    <xf numFmtId="1" fontId="5" fillId="0" borderId="4" xfId="2" applyNumberFormat="1" applyFont="1" applyBorder="1" applyAlignment="1">
      <alignment horizontal="center" vertical="top" wrapText="1"/>
    </xf>
    <xf numFmtId="1" fontId="2" fillId="0" borderId="0" xfId="2" applyNumberFormat="1"/>
    <xf numFmtId="0" fontId="8" fillId="0" borderId="1" xfId="2" applyFont="1" applyBorder="1" applyAlignment="1">
      <alignment vertical="top" wrapText="1"/>
    </xf>
    <xf numFmtId="164" fontId="6" fillId="3" borderId="10" xfId="1" applyFont="1" applyFill="1" applyBorder="1" applyAlignment="1">
      <alignment wrapText="1"/>
    </xf>
    <xf numFmtId="0" fontId="7" fillId="3" borderId="11" xfId="2" applyFont="1" applyFill="1" applyBorder="1"/>
    <xf numFmtId="0" fontId="7" fillId="3" borderId="8" xfId="2" applyFont="1" applyFill="1" applyBorder="1"/>
    <xf numFmtId="0" fontId="7" fillId="3" borderId="8" xfId="2" applyFont="1" applyFill="1" applyBorder="1" applyAlignment="1">
      <alignment horizontal="center"/>
    </xf>
    <xf numFmtId="43" fontId="7" fillId="3" borderId="12" xfId="2" applyNumberFormat="1" applyFont="1" applyFill="1" applyBorder="1" applyAlignment="1"/>
    <xf numFmtId="0" fontId="7" fillId="3" borderId="13" xfId="2" applyFont="1" applyFill="1" applyBorder="1"/>
    <xf numFmtId="0" fontId="7" fillId="3" borderId="0" xfId="2" applyFont="1" applyFill="1" applyBorder="1"/>
    <xf numFmtId="0" fontId="7" fillId="3" borderId="0" xfId="2" applyFont="1" applyFill="1" applyBorder="1" applyAlignment="1">
      <alignment horizontal="center"/>
    </xf>
    <xf numFmtId="43" fontId="7" fillId="3" borderId="14" xfId="2" applyNumberFormat="1" applyFont="1" applyFill="1" applyBorder="1" applyAlignment="1"/>
    <xf numFmtId="43" fontId="7" fillId="3" borderId="15" xfId="2" applyNumberFormat="1" applyFont="1" applyFill="1" applyBorder="1" applyAlignment="1"/>
    <xf numFmtId="0" fontId="7" fillId="3" borderId="16" xfId="2" applyFont="1" applyFill="1" applyBorder="1"/>
    <xf numFmtId="0" fontId="7" fillId="3" borderId="17" xfId="2" applyFont="1" applyFill="1" applyBorder="1"/>
    <xf numFmtId="0" fontId="7" fillId="3" borderId="17" xfId="2" applyFont="1" applyFill="1" applyBorder="1" applyAlignment="1">
      <alignment horizontal="center"/>
    </xf>
    <xf numFmtId="43" fontId="7" fillId="3" borderId="18" xfId="2" applyNumberFormat="1" applyFont="1" applyFill="1" applyBorder="1" applyAlignment="1"/>
    <xf numFmtId="164" fontId="6" fillId="4" borderId="19" xfId="1" applyFont="1" applyFill="1" applyBorder="1" applyAlignment="1">
      <alignment wrapText="1"/>
    </xf>
    <xf numFmtId="0" fontId="7" fillId="4" borderId="13" xfId="2" applyFont="1" applyFill="1" applyBorder="1"/>
    <xf numFmtId="0" fontId="7" fillId="4" borderId="0" xfId="2" applyFont="1" applyFill="1" applyBorder="1"/>
    <xf numFmtId="0" fontId="7" fillId="4" borderId="0" xfId="2" applyFont="1" applyFill="1" applyBorder="1" applyAlignment="1">
      <alignment horizontal="center"/>
    </xf>
    <xf numFmtId="43" fontId="7" fillId="4" borderId="14" xfId="2" applyNumberFormat="1" applyFont="1" applyFill="1" applyBorder="1" applyAlignment="1"/>
    <xf numFmtId="43" fontId="7" fillId="4" borderId="15" xfId="2" applyNumberFormat="1" applyFont="1" applyFill="1" applyBorder="1" applyAlignment="1"/>
    <xf numFmtId="0" fontId="7" fillId="4" borderId="16" xfId="2" applyFont="1" applyFill="1" applyBorder="1"/>
    <xf numFmtId="0" fontId="7" fillId="4" borderId="17" xfId="2" applyFont="1" applyFill="1" applyBorder="1"/>
    <xf numFmtId="0" fontId="7" fillId="4" borderId="17" xfId="2" applyFont="1" applyFill="1" applyBorder="1" applyAlignment="1">
      <alignment horizontal="center"/>
    </xf>
    <xf numFmtId="43" fontId="7" fillId="4" borderId="18" xfId="2" applyNumberFormat="1" applyFont="1" applyFill="1" applyBorder="1" applyAlignment="1"/>
    <xf numFmtId="0" fontId="7" fillId="5" borderId="0" xfId="2" applyFont="1" applyFill="1" applyBorder="1"/>
    <xf numFmtId="0" fontId="7" fillId="5" borderId="0" xfId="2" applyFont="1" applyFill="1" applyBorder="1" applyAlignment="1">
      <alignment horizontal="center"/>
    </xf>
    <xf numFmtId="0" fontId="6" fillId="4" borderId="20" xfId="2" applyFont="1" applyFill="1" applyBorder="1" applyAlignment="1">
      <alignment wrapText="1"/>
    </xf>
    <xf numFmtId="0" fontId="6" fillId="4" borderId="21" xfId="2" applyFont="1" applyFill="1" applyBorder="1" applyAlignment="1">
      <alignment horizontal="right" wrapText="1"/>
    </xf>
    <xf numFmtId="0" fontId="6" fillId="4" borderId="13" xfId="2" applyFont="1" applyFill="1" applyBorder="1" applyAlignment="1">
      <alignment wrapText="1"/>
    </xf>
    <xf numFmtId="0" fontId="6" fillId="4" borderId="0" xfId="2" applyFont="1" applyFill="1" applyBorder="1" applyAlignment="1">
      <alignment horizontal="right" wrapText="1"/>
    </xf>
    <xf numFmtId="0" fontId="6" fillId="5" borderId="22" xfId="2" applyFont="1" applyFill="1" applyBorder="1" applyAlignment="1">
      <alignment horizontal="right" wrapText="1"/>
    </xf>
    <xf numFmtId="9" fontId="6" fillId="5" borderId="22" xfId="2" applyNumberFormat="1" applyFont="1" applyFill="1" applyBorder="1" applyAlignment="1">
      <alignment horizontal="right" wrapText="1"/>
    </xf>
    <xf numFmtId="9" fontId="6" fillId="5" borderId="23" xfId="2" applyNumberFormat="1" applyFont="1" applyFill="1" applyBorder="1" applyAlignment="1">
      <alignment horizontal="right" wrapText="1"/>
    </xf>
    <xf numFmtId="0" fontId="6" fillId="5" borderId="21" xfId="2" applyFont="1" applyFill="1" applyBorder="1" applyAlignment="1">
      <alignment horizontal="right" wrapText="1"/>
    </xf>
    <xf numFmtId="164" fontId="6" fillId="4" borderId="15" xfId="1" applyFont="1" applyFill="1" applyBorder="1" applyAlignment="1">
      <alignment wrapText="1"/>
    </xf>
    <xf numFmtId="0" fontId="6" fillId="5" borderId="25" xfId="2" applyFont="1" applyFill="1" applyBorder="1" applyAlignment="1">
      <alignment wrapText="1"/>
    </xf>
    <xf numFmtId="0" fontId="6" fillId="5" borderId="26" xfId="2" applyFont="1" applyFill="1" applyBorder="1" applyAlignment="1">
      <alignment wrapText="1"/>
    </xf>
    <xf numFmtId="164" fontId="6" fillId="5" borderId="27" xfId="1" applyFont="1" applyFill="1" applyBorder="1" applyAlignment="1">
      <alignment wrapText="1"/>
    </xf>
    <xf numFmtId="0" fontId="7" fillId="5" borderId="13" xfId="2" applyFont="1" applyFill="1" applyBorder="1"/>
    <xf numFmtId="43" fontId="7" fillId="5" borderId="14" xfId="2" applyNumberFormat="1" applyFont="1" applyFill="1" applyBorder="1" applyAlignment="1"/>
    <xf numFmtId="43" fontId="7" fillId="5" borderId="15" xfId="2" applyNumberFormat="1" applyFont="1" applyFill="1" applyBorder="1" applyAlignment="1"/>
    <xf numFmtId="0" fontId="7" fillId="5" borderId="16" xfId="2" applyFont="1" applyFill="1" applyBorder="1"/>
    <xf numFmtId="0" fontId="7" fillId="5" borderId="17" xfId="2" applyFont="1" applyFill="1" applyBorder="1"/>
    <xf numFmtId="0" fontId="7" fillId="5" borderId="17" xfId="2" applyFont="1" applyFill="1" applyBorder="1" applyAlignment="1">
      <alignment horizontal="center"/>
    </xf>
    <xf numFmtId="43" fontId="7" fillId="5" borderId="18" xfId="2" applyNumberFormat="1" applyFont="1" applyFill="1" applyBorder="1" applyAlignment="1"/>
    <xf numFmtId="0" fontId="6" fillId="5" borderId="13" xfId="2" applyFont="1" applyFill="1" applyBorder="1" applyAlignment="1">
      <alignment wrapText="1"/>
    </xf>
    <xf numFmtId="0" fontId="6" fillId="5" borderId="0" xfId="2" applyFont="1" applyFill="1" applyBorder="1" applyAlignment="1">
      <alignment horizontal="right" wrapText="1"/>
    </xf>
    <xf numFmtId="0" fontId="9" fillId="0" borderId="0" xfId="2" applyFont="1"/>
    <xf numFmtId="0" fontId="9" fillId="0" borderId="0" xfId="2" applyFont="1" applyAlignment="1">
      <alignment horizontal="center"/>
    </xf>
    <xf numFmtId="43" fontId="9" fillId="0" borderId="0" xfId="2" applyNumberFormat="1" applyFont="1"/>
    <xf numFmtId="0" fontId="4" fillId="0" borderId="0" xfId="0" applyFont="1" applyAlignment="1">
      <alignment horizontal="center" vertical="center" wrapText="1"/>
    </xf>
    <xf numFmtId="0" fontId="6" fillId="0" borderId="0" xfId="2" applyFont="1" applyAlignment="1">
      <alignment horizont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1" fontId="6" fillId="2" borderId="5" xfId="2" applyNumberFormat="1" applyFont="1" applyFill="1" applyBorder="1" applyAlignment="1">
      <alignment horizontal="center" vertical="center" wrapText="1"/>
    </xf>
    <xf numFmtId="1" fontId="6" fillId="2" borderId="2" xfId="2" applyNumberFormat="1" applyFont="1" applyFill="1" applyBorder="1" applyAlignment="1">
      <alignment horizontal="center" vertical="center" wrapText="1"/>
    </xf>
    <xf numFmtId="43" fontId="7" fillId="3" borderId="29" xfId="2" applyNumberFormat="1" applyFont="1" applyFill="1" applyBorder="1" applyAlignment="1"/>
    <xf numFmtId="0" fontId="6" fillId="4" borderId="31" xfId="2" applyFont="1" applyFill="1" applyBorder="1" applyAlignment="1">
      <alignment horizontal="left" wrapText="1"/>
    </xf>
    <xf numFmtId="0" fontId="6" fillId="4" borderId="32" xfId="2" applyFont="1" applyFill="1" applyBorder="1" applyAlignment="1">
      <alignment horizontal="left" wrapText="1"/>
    </xf>
    <xf numFmtId="0" fontId="6" fillId="4" borderId="30" xfId="2" applyFont="1" applyFill="1" applyBorder="1" applyAlignment="1">
      <alignment horizontal="left" wrapText="1"/>
    </xf>
    <xf numFmtId="1" fontId="5" fillId="0" borderId="7" xfId="2" applyNumberFormat="1" applyFont="1" applyFill="1" applyBorder="1" applyAlignment="1">
      <alignment horizontal="center" wrapText="1"/>
    </xf>
    <xf numFmtId="0" fontId="6" fillId="0" borderId="33" xfId="2" applyFont="1" applyFill="1" applyBorder="1" applyAlignment="1">
      <alignment horizontal="left" wrapText="1"/>
    </xf>
    <xf numFmtId="0" fontId="6" fillId="0" borderId="9" xfId="2" applyFont="1" applyFill="1" applyBorder="1" applyAlignment="1">
      <alignment horizontal="left" wrapText="1"/>
    </xf>
    <xf numFmtId="0" fontId="6" fillId="0" borderId="9" xfId="2" applyFont="1" applyFill="1" applyBorder="1" applyAlignment="1">
      <alignment horizontal="right" wrapText="1"/>
    </xf>
    <xf numFmtId="9" fontId="6" fillId="4" borderId="24" xfId="6" applyFont="1" applyFill="1" applyBorder="1" applyAlignment="1">
      <alignment horizontal="right" wrapText="1"/>
    </xf>
    <xf numFmtId="0" fontId="6" fillId="0" borderId="28" xfId="2" applyFont="1" applyFill="1" applyBorder="1" applyAlignment="1">
      <alignment wrapText="1"/>
    </xf>
    <xf numFmtId="44" fontId="6" fillId="4" borderId="15" xfId="5" applyNumberFormat="1" applyFont="1" applyFill="1" applyBorder="1" applyAlignment="1">
      <alignment wrapText="1"/>
    </xf>
    <xf numFmtId="0" fontId="2" fillId="0" borderId="0" xfId="2" applyFill="1"/>
    <xf numFmtId="0" fontId="6" fillId="0" borderId="31" xfId="2" applyFont="1" applyFill="1" applyBorder="1" applyAlignment="1">
      <alignment horizontal="center" wrapText="1"/>
    </xf>
    <xf numFmtId="0" fontId="6" fillId="0" borderId="32" xfId="2" applyFont="1" applyFill="1" applyBorder="1" applyAlignment="1">
      <alignment horizontal="center" wrapText="1"/>
    </xf>
    <xf numFmtId="0" fontId="6" fillId="0" borderId="34" xfId="2" applyFont="1" applyFill="1" applyBorder="1" applyAlignment="1">
      <alignment horizontal="center" wrapText="1"/>
    </xf>
    <xf numFmtId="0" fontId="6" fillId="0" borderId="35" xfId="2" applyFont="1" applyFill="1" applyBorder="1" applyAlignment="1">
      <alignment horizontal="center" wrapText="1"/>
    </xf>
    <xf numFmtId="0" fontId="6" fillId="0" borderId="36" xfId="2" applyFont="1" applyFill="1" applyBorder="1" applyAlignment="1">
      <alignment horizontal="center" wrapText="1"/>
    </xf>
    <xf numFmtId="0" fontId="6" fillId="0" borderId="37" xfId="2" applyFont="1" applyFill="1" applyBorder="1" applyAlignment="1">
      <alignment horizontal="center" wrapText="1"/>
    </xf>
    <xf numFmtId="164" fontId="2" fillId="0" borderId="0" xfId="2" applyNumberFormat="1"/>
  </cellXfs>
  <cellStyles count="7">
    <cellStyle name="Comma" xfId="1" builtinId="3"/>
    <cellStyle name="Comma 2" xfId="4"/>
    <cellStyle name="Currency" xfId="5" builtinId="4"/>
    <cellStyle name="Normal" xfId="0" builtinId="0"/>
    <cellStyle name="Normal 2" xfId="2"/>
    <cellStyle name="Normal 3" xfId="3"/>
    <cellStyle name="Percent" xfId="6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13" zoomScaleNormal="100" zoomScaleSheetLayoutView="100" workbookViewId="0">
      <selection activeCell="I18" sqref="I18"/>
    </sheetView>
  </sheetViews>
  <sheetFormatPr defaultColWidth="9.140625" defaultRowHeight="12.75" x14ac:dyDescent="0.2"/>
  <cols>
    <col min="1" max="1" width="9" style="14" customWidth="1"/>
    <col min="2" max="2" width="61" style="1" customWidth="1"/>
    <col min="3" max="3" width="17.140625" style="2" customWidth="1"/>
    <col min="4" max="4" width="25.42578125" style="1" customWidth="1"/>
    <col min="5" max="5" width="33.7109375" style="1" customWidth="1"/>
    <col min="6" max="8" width="9.140625" style="83"/>
    <col min="9" max="16384" width="9.140625" style="1"/>
  </cols>
  <sheetData>
    <row r="1" spans="1:12" ht="30" customHeight="1" x14ac:dyDescent="0.3">
      <c r="A1" s="11"/>
      <c r="B1" s="66"/>
      <c r="C1" s="66"/>
      <c r="D1" s="66"/>
      <c r="E1" s="3"/>
    </row>
    <row r="2" spans="1:12" ht="16.5" x14ac:dyDescent="0.3">
      <c r="A2" s="11"/>
      <c r="B2" s="3"/>
      <c r="C2" s="4"/>
      <c r="D2" s="3"/>
      <c r="E2" s="3"/>
    </row>
    <row r="3" spans="1:12" ht="16.5" x14ac:dyDescent="0.3">
      <c r="A3" s="11"/>
      <c r="B3" s="67"/>
      <c r="C3" s="67"/>
      <c r="D3" s="67"/>
      <c r="E3" s="3"/>
    </row>
    <row r="4" spans="1:12" ht="17.25" thickBot="1" x14ac:dyDescent="0.35">
      <c r="A4" s="11"/>
      <c r="B4" s="3"/>
      <c r="C4" s="4"/>
      <c r="D4" s="3"/>
      <c r="E4" s="3"/>
    </row>
    <row r="5" spans="1:12" ht="15.75" customHeight="1" x14ac:dyDescent="0.2">
      <c r="A5" s="70" t="s">
        <v>3</v>
      </c>
      <c r="B5" s="68" t="s">
        <v>0</v>
      </c>
      <c r="C5" s="68" t="s">
        <v>1</v>
      </c>
      <c r="D5" s="68" t="s">
        <v>25</v>
      </c>
      <c r="E5" s="68" t="s">
        <v>2</v>
      </c>
    </row>
    <row r="6" spans="1:12" ht="20.25" customHeight="1" thickBot="1" x14ac:dyDescent="0.25">
      <c r="A6" s="71"/>
      <c r="B6" s="69"/>
      <c r="C6" s="69"/>
      <c r="D6" s="69"/>
      <c r="E6" s="69"/>
    </row>
    <row r="7" spans="1:12" ht="16.5" x14ac:dyDescent="0.2">
      <c r="A7" s="12">
        <v>1</v>
      </c>
      <c r="B7" s="5" t="s">
        <v>23</v>
      </c>
      <c r="C7" s="6">
        <v>3</v>
      </c>
      <c r="D7" s="7"/>
      <c r="E7" s="8">
        <f>D7*C7</f>
        <v>0</v>
      </c>
    </row>
    <row r="8" spans="1:12" ht="16.5" x14ac:dyDescent="0.2">
      <c r="A8" s="12">
        <v>2</v>
      </c>
      <c r="B8" s="5" t="s">
        <v>24</v>
      </c>
      <c r="C8" s="6">
        <v>3</v>
      </c>
      <c r="D8" s="7"/>
      <c r="E8" s="8">
        <f t="shared" ref="E8:E28" si="0">D8*C8</f>
        <v>0</v>
      </c>
    </row>
    <row r="9" spans="1:12" ht="33" x14ac:dyDescent="0.2">
      <c r="A9" s="12">
        <v>3</v>
      </c>
      <c r="B9" s="5" t="s">
        <v>22</v>
      </c>
      <c r="C9" s="6">
        <v>3</v>
      </c>
      <c r="D9" s="7"/>
      <c r="E9" s="8">
        <f t="shared" si="0"/>
        <v>0</v>
      </c>
      <c r="L9" s="90">
        <f>D7:D26</f>
        <v>0</v>
      </c>
    </row>
    <row r="10" spans="1:12" ht="33" x14ac:dyDescent="0.2">
      <c r="A10" s="12">
        <v>4</v>
      </c>
      <c r="B10" s="5" t="s">
        <v>21</v>
      </c>
      <c r="C10" s="6">
        <v>3</v>
      </c>
      <c r="D10" s="7"/>
      <c r="E10" s="8">
        <f t="shared" si="0"/>
        <v>0</v>
      </c>
    </row>
    <row r="11" spans="1:12" ht="16.5" x14ac:dyDescent="0.2">
      <c r="A11" s="12">
        <v>5</v>
      </c>
      <c r="B11" s="5" t="s">
        <v>26</v>
      </c>
      <c r="C11" s="6">
        <v>10</v>
      </c>
      <c r="D11" s="7"/>
      <c r="E11" s="8">
        <f t="shared" si="0"/>
        <v>0</v>
      </c>
    </row>
    <row r="12" spans="1:12" ht="16.5" x14ac:dyDescent="0.2">
      <c r="A12" s="12">
        <v>6</v>
      </c>
      <c r="B12" s="5" t="s">
        <v>27</v>
      </c>
      <c r="C12" s="6">
        <v>33</v>
      </c>
      <c r="D12" s="7"/>
      <c r="E12" s="8">
        <f t="shared" si="0"/>
        <v>0</v>
      </c>
    </row>
    <row r="13" spans="1:12" ht="16.5" x14ac:dyDescent="0.2">
      <c r="A13" s="12">
        <v>7</v>
      </c>
      <c r="B13" s="5" t="s">
        <v>28</v>
      </c>
      <c r="C13" s="6">
        <v>6</v>
      </c>
      <c r="D13" s="7"/>
      <c r="E13" s="8">
        <f t="shared" si="0"/>
        <v>0</v>
      </c>
    </row>
    <row r="14" spans="1:12" ht="49.5" x14ac:dyDescent="0.2">
      <c r="A14" s="12">
        <v>8</v>
      </c>
      <c r="B14" s="5" t="s">
        <v>17</v>
      </c>
      <c r="C14" s="6">
        <v>3</v>
      </c>
      <c r="D14" s="7"/>
      <c r="E14" s="8">
        <f t="shared" si="0"/>
        <v>0</v>
      </c>
    </row>
    <row r="15" spans="1:12" ht="33" x14ac:dyDescent="0.2">
      <c r="A15" s="12">
        <v>9</v>
      </c>
      <c r="B15" s="5" t="s">
        <v>16</v>
      </c>
      <c r="C15" s="6">
        <v>3</v>
      </c>
      <c r="D15" s="7"/>
      <c r="E15" s="8">
        <f t="shared" si="0"/>
        <v>0</v>
      </c>
    </row>
    <row r="16" spans="1:12" ht="49.5" x14ac:dyDescent="0.2">
      <c r="A16" s="12">
        <v>10</v>
      </c>
      <c r="B16" s="9" t="s">
        <v>18</v>
      </c>
      <c r="C16" s="6">
        <v>3</v>
      </c>
      <c r="D16" s="7"/>
      <c r="E16" s="8">
        <f t="shared" si="0"/>
        <v>0</v>
      </c>
    </row>
    <row r="17" spans="1:5" ht="49.5" x14ac:dyDescent="0.2">
      <c r="A17" s="12">
        <v>11</v>
      </c>
      <c r="B17" s="9" t="s">
        <v>19</v>
      </c>
      <c r="C17" s="6">
        <v>1</v>
      </c>
      <c r="D17" s="7"/>
      <c r="E17" s="8">
        <f t="shared" si="0"/>
        <v>0</v>
      </c>
    </row>
    <row r="18" spans="1:5" ht="49.5" x14ac:dyDescent="0.2">
      <c r="A18" s="12">
        <v>12</v>
      </c>
      <c r="B18" s="5" t="s">
        <v>20</v>
      </c>
      <c r="C18" s="6">
        <v>1</v>
      </c>
      <c r="D18" s="7"/>
      <c r="E18" s="8">
        <f t="shared" si="0"/>
        <v>0</v>
      </c>
    </row>
    <row r="19" spans="1:5" ht="16.5" x14ac:dyDescent="0.2">
      <c r="A19" s="12"/>
      <c r="B19" s="5"/>
      <c r="C19" s="10"/>
      <c r="D19" s="7"/>
      <c r="E19" s="8">
        <f t="shared" si="0"/>
        <v>0</v>
      </c>
    </row>
    <row r="20" spans="1:5" ht="16.5" x14ac:dyDescent="0.2">
      <c r="A20" s="12">
        <v>16</v>
      </c>
      <c r="B20" s="15" t="s">
        <v>5</v>
      </c>
      <c r="C20" s="10"/>
      <c r="D20" s="7"/>
      <c r="E20" s="8">
        <f t="shared" si="0"/>
        <v>0</v>
      </c>
    </row>
    <row r="21" spans="1:5" ht="16.5" x14ac:dyDescent="0.2">
      <c r="A21" s="12"/>
      <c r="B21" s="5"/>
      <c r="C21" s="10"/>
      <c r="D21" s="7"/>
      <c r="E21" s="8">
        <f t="shared" si="0"/>
        <v>0</v>
      </c>
    </row>
    <row r="22" spans="1:5" ht="16.5" x14ac:dyDescent="0.2">
      <c r="A22" s="12"/>
      <c r="B22" s="5"/>
      <c r="C22" s="10"/>
      <c r="D22" s="7"/>
      <c r="E22" s="8">
        <f t="shared" si="0"/>
        <v>0</v>
      </c>
    </row>
    <row r="23" spans="1:5" ht="16.5" x14ac:dyDescent="0.2">
      <c r="A23" s="12"/>
      <c r="B23" s="5"/>
      <c r="C23" s="10"/>
      <c r="D23" s="7"/>
      <c r="E23" s="8">
        <f t="shared" si="0"/>
        <v>0</v>
      </c>
    </row>
    <row r="24" spans="1:5" ht="16.5" x14ac:dyDescent="0.2">
      <c r="A24" s="12"/>
      <c r="B24" s="5"/>
      <c r="C24" s="10"/>
      <c r="D24" s="7"/>
      <c r="E24" s="8">
        <f t="shared" si="0"/>
        <v>0</v>
      </c>
    </row>
    <row r="25" spans="1:5" ht="16.5" x14ac:dyDescent="0.2">
      <c r="A25" s="12"/>
      <c r="B25" s="5"/>
      <c r="C25" s="10"/>
      <c r="D25" s="7"/>
      <c r="E25" s="8">
        <f t="shared" si="0"/>
        <v>0</v>
      </c>
    </row>
    <row r="26" spans="1:5" ht="16.5" x14ac:dyDescent="0.2">
      <c r="A26" s="12"/>
      <c r="B26" s="5"/>
      <c r="C26" s="10"/>
      <c r="D26" s="7"/>
      <c r="E26" s="8">
        <f t="shared" si="0"/>
        <v>0</v>
      </c>
    </row>
    <row r="27" spans="1:5" ht="16.5" x14ac:dyDescent="0.2">
      <c r="A27" s="12"/>
      <c r="B27" s="5"/>
      <c r="C27" s="10"/>
      <c r="D27" s="7"/>
      <c r="E27" s="8">
        <f t="shared" si="0"/>
        <v>0</v>
      </c>
    </row>
    <row r="28" spans="1:5" ht="17.25" thickBot="1" x14ac:dyDescent="0.25">
      <c r="A28" s="13"/>
      <c r="B28" s="5"/>
      <c r="C28" s="6"/>
      <c r="D28" s="7"/>
      <c r="E28" s="8">
        <f t="shared" si="0"/>
        <v>0</v>
      </c>
    </row>
    <row r="29" spans="1:5" ht="21" customHeight="1" thickTop="1" thickBot="1" x14ac:dyDescent="0.35">
      <c r="A29" s="76"/>
      <c r="B29" s="77" t="s">
        <v>11</v>
      </c>
      <c r="C29" s="78"/>
      <c r="D29" s="79" t="s">
        <v>4</v>
      </c>
      <c r="E29" s="16">
        <f>SUM(E7:E28)</f>
        <v>0</v>
      </c>
    </row>
    <row r="30" spans="1:5" ht="18.600000000000001" customHeight="1" x14ac:dyDescent="0.2">
      <c r="B30" s="17" t="s">
        <v>6</v>
      </c>
      <c r="C30" s="19"/>
      <c r="D30" s="18"/>
      <c r="E30" s="20">
        <f>E29*15%</f>
        <v>0</v>
      </c>
    </row>
    <row r="31" spans="1:5" ht="18.600000000000001" customHeight="1" x14ac:dyDescent="0.2">
      <c r="B31" s="21"/>
      <c r="C31" s="23"/>
      <c r="D31" s="22"/>
      <c r="E31" s="24"/>
    </row>
    <row r="32" spans="1:5" ht="18.600000000000001" customHeight="1" x14ac:dyDescent="0.2">
      <c r="B32" s="21" t="s">
        <v>10</v>
      </c>
      <c r="C32" s="23"/>
      <c r="D32" s="22"/>
      <c r="E32" s="25">
        <f>E30+E29</f>
        <v>0</v>
      </c>
    </row>
    <row r="33" spans="2:5" ht="18.600000000000001" customHeight="1" x14ac:dyDescent="0.2">
      <c r="B33" s="21"/>
      <c r="C33" s="23"/>
      <c r="D33" s="22"/>
      <c r="E33" s="25"/>
    </row>
    <row r="34" spans="2:5" ht="18.600000000000001" customHeight="1" thickBot="1" x14ac:dyDescent="0.25">
      <c r="B34" s="26" t="s">
        <v>7</v>
      </c>
      <c r="C34" s="28"/>
      <c r="D34" s="27"/>
      <c r="E34" s="29">
        <f>E32*12</f>
        <v>0</v>
      </c>
    </row>
    <row r="35" spans="2:5" ht="18.600000000000001" customHeight="1" thickTop="1" x14ac:dyDescent="0.2">
      <c r="B35" s="21"/>
      <c r="C35" s="23"/>
      <c r="D35" s="22"/>
      <c r="E35" s="72"/>
    </row>
    <row r="36" spans="2:5" ht="18.600000000000001" customHeight="1" thickBot="1" x14ac:dyDescent="0.25">
      <c r="B36" s="21"/>
      <c r="C36" s="23"/>
      <c r="D36" s="22"/>
      <c r="E36" s="72"/>
    </row>
    <row r="37" spans="2:5" ht="18.600000000000001" customHeight="1" thickTop="1" thickBot="1" x14ac:dyDescent="0.25">
      <c r="B37" s="87" t="s">
        <v>14</v>
      </c>
      <c r="C37" s="88"/>
      <c r="D37" s="88"/>
      <c r="E37" s="89"/>
    </row>
    <row r="38" spans="2:5" ht="18.600000000000001" customHeight="1" x14ac:dyDescent="0.2">
      <c r="B38" s="44"/>
      <c r="C38" s="45"/>
      <c r="D38" s="45"/>
      <c r="E38" s="30"/>
    </row>
    <row r="39" spans="2:5" ht="18.600000000000001" customHeight="1" thickBot="1" x14ac:dyDescent="0.25">
      <c r="B39" s="42" t="s">
        <v>12</v>
      </c>
      <c r="C39" s="43" t="s">
        <v>30</v>
      </c>
      <c r="D39" s="80"/>
      <c r="E39" s="82">
        <f>+E29*D39</f>
        <v>0</v>
      </c>
    </row>
    <row r="40" spans="2:5" ht="18.600000000000001" customHeight="1" thickTop="1" x14ac:dyDescent="0.2">
      <c r="B40" s="73" t="s">
        <v>14</v>
      </c>
      <c r="C40" s="74"/>
      <c r="D40" s="75"/>
      <c r="E40" s="50">
        <f>+E39+E29</f>
        <v>0</v>
      </c>
    </row>
    <row r="41" spans="2:5" ht="18.600000000000001" customHeight="1" x14ac:dyDescent="0.2">
      <c r="B41" s="31" t="s">
        <v>6</v>
      </c>
      <c r="C41" s="33"/>
      <c r="D41" s="32"/>
      <c r="E41" s="34">
        <f>+E40*0.15</f>
        <v>0</v>
      </c>
    </row>
    <row r="42" spans="2:5" ht="18.600000000000001" customHeight="1" x14ac:dyDescent="0.2">
      <c r="B42" s="31"/>
      <c r="C42" s="33"/>
      <c r="D42" s="32"/>
      <c r="E42" s="34"/>
    </row>
    <row r="43" spans="2:5" ht="18.600000000000001" customHeight="1" x14ac:dyDescent="0.2">
      <c r="B43" s="31" t="s">
        <v>13</v>
      </c>
      <c r="C43" s="33"/>
      <c r="D43" s="32"/>
      <c r="E43" s="35">
        <f>+E40+E41</f>
        <v>0</v>
      </c>
    </row>
    <row r="44" spans="2:5" x14ac:dyDescent="0.2">
      <c r="B44" s="31"/>
      <c r="C44" s="33"/>
      <c r="D44" s="32"/>
      <c r="E44" s="35"/>
    </row>
    <row r="45" spans="2:5" ht="16.899999999999999" customHeight="1" thickBot="1" x14ac:dyDescent="0.25">
      <c r="B45" s="36" t="s">
        <v>8</v>
      </c>
      <c r="C45" s="38"/>
      <c r="D45" s="37"/>
      <c r="E45" s="39">
        <f>E43*12</f>
        <v>0</v>
      </c>
    </row>
    <row r="46" spans="2:5" ht="17.45" customHeight="1" thickTop="1" x14ac:dyDescent="0.2">
      <c r="B46" s="84" t="s">
        <v>29</v>
      </c>
      <c r="C46" s="85"/>
      <c r="D46" s="85"/>
      <c r="E46" s="86"/>
    </row>
    <row r="47" spans="2:5" ht="19.149999999999999" customHeight="1" x14ac:dyDescent="0.2">
      <c r="B47" s="61"/>
      <c r="C47" s="62"/>
      <c r="D47" s="62"/>
      <c r="E47" s="55"/>
    </row>
    <row r="48" spans="2:5" ht="16.899999999999999" customHeight="1" thickBot="1" x14ac:dyDescent="0.25">
      <c r="B48" s="51" t="s">
        <v>12</v>
      </c>
      <c r="C48" s="49" t="s">
        <v>30</v>
      </c>
      <c r="D48" s="48"/>
      <c r="E48" s="55">
        <f>+E40*D48</f>
        <v>0</v>
      </c>
    </row>
    <row r="49" spans="2:5" ht="16.899999999999999" customHeight="1" thickTop="1" x14ac:dyDescent="0.2">
      <c r="B49" s="81" t="s">
        <v>31</v>
      </c>
      <c r="C49" s="46"/>
      <c r="D49" s="47"/>
      <c r="E49" s="55">
        <f>+E40+E48</f>
        <v>0</v>
      </c>
    </row>
    <row r="50" spans="2:5" ht="14.25" x14ac:dyDescent="0.2">
      <c r="B50" s="52"/>
      <c r="C50" s="46"/>
      <c r="D50" s="47"/>
      <c r="E50" s="53"/>
    </row>
    <row r="51" spans="2:5" x14ac:dyDescent="0.2">
      <c r="B51" s="54" t="s">
        <v>6</v>
      </c>
      <c r="C51" s="41"/>
      <c r="D51" s="40"/>
      <c r="E51" s="55">
        <f>+E49*0.15</f>
        <v>0</v>
      </c>
    </row>
    <row r="52" spans="2:5" ht="16.899999999999999" customHeight="1" x14ac:dyDescent="0.2">
      <c r="B52" s="54"/>
      <c r="C52" s="41"/>
      <c r="D52" s="40"/>
      <c r="E52" s="55"/>
    </row>
    <row r="53" spans="2:5" ht="15.6" customHeight="1" x14ac:dyDescent="0.2">
      <c r="B53" s="54" t="s">
        <v>13</v>
      </c>
      <c r="C53" s="41"/>
      <c r="D53" s="40"/>
      <c r="E53" s="56">
        <f>E51+E46+E49</f>
        <v>0</v>
      </c>
    </row>
    <row r="54" spans="2:5" ht="19.149999999999999" customHeight="1" x14ac:dyDescent="0.2">
      <c r="B54" s="54"/>
      <c r="C54" s="41"/>
      <c r="D54" s="40"/>
      <c r="E54" s="56"/>
    </row>
    <row r="55" spans="2:5" ht="19.899999999999999" customHeight="1" thickBot="1" x14ac:dyDescent="0.25">
      <c r="B55" s="57" t="s">
        <v>9</v>
      </c>
      <c r="C55" s="59"/>
      <c r="D55" s="58"/>
      <c r="E55" s="60">
        <f>E53*12</f>
        <v>0</v>
      </c>
    </row>
    <row r="56" spans="2:5" ht="13.5" thickTop="1" x14ac:dyDescent="0.2"/>
    <row r="57" spans="2:5" ht="15.75" x14ac:dyDescent="0.25">
      <c r="B57" s="63" t="s">
        <v>15</v>
      </c>
      <c r="C57" s="64"/>
      <c r="D57" s="63"/>
      <c r="E57" s="65">
        <f>E55+E45+E34</f>
        <v>0</v>
      </c>
    </row>
  </sheetData>
  <mergeCells count="11">
    <mergeCell ref="B40:D40"/>
    <mergeCell ref="B29:C29"/>
    <mergeCell ref="B46:E46"/>
    <mergeCell ref="B37:E37"/>
    <mergeCell ref="B1:D1"/>
    <mergeCell ref="B3:D3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62" orientation="portrait" r:id="rId1"/>
  <rowBreaks count="1" manualBreakCount="1">
    <brk id="36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23AAA83CBAA041869EBE8852065BE7" ma:contentTypeVersion="14" ma:contentTypeDescription="Create a new document." ma:contentTypeScope="" ma:versionID="7cce20661f24543adcccfe462660ccd4">
  <xsd:schema xmlns:xsd="http://www.w3.org/2001/XMLSchema" xmlns:xs="http://www.w3.org/2001/XMLSchema" xmlns:p="http://schemas.microsoft.com/office/2006/metadata/properties" xmlns:ns3="f25a1330-3091-4321-8f64-d90a24b12b6f" xmlns:ns4="14f5ca96-5a66-4f8b-94c8-b28b4f89e5c2" targetNamespace="http://schemas.microsoft.com/office/2006/metadata/properties" ma:root="true" ma:fieldsID="b9b6d19d038863c36a34f70e624ea7e0" ns3:_="" ns4:_="">
    <xsd:import namespace="f25a1330-3091-4321-8f64-d90a24b12b6f"/>
    <xsd:import namespace="14f5ca96-5a66-4f8b-94c8-b28b4f89e5c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5a1330-3091-4321-8f64-d90a24b12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f5ca96-5a66-4f8b-94c8-b28b4f89e5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7D6C8A-01FE-4604-8DB5-8506F6925B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5a1330-3091-4321-8f64-d90a24b12b6f"/>
    <ds:schemaRef ds:uri="14f5ca96-5a66-4f8b-94c8-b28b4f89e5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505EDD-02B7-492B-A458-962B8E96DAA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4f5ca96-5a66-4f8b-94c8-b28b4f89e5c2"/>
    <ds:schemaRef ds:uri="http://purl.org/dc/elements/1.1/"/>
    <ds:schemaRef ds:uri="http://schemas.microsoft.com/office/2006/metadata/properties"/>
    <ds:schemaRef ds:uri="f25a1330-3091-4321-8f64-d90a24b12b6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D431CF2-54C0-4821-92BF-033EF52809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SECURITY</vt:lpstr>
      <vt:lpstr>SECURITY!Print_Area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2022-11-24T10:58:51Z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0x0101009D23AAA83CBAA041869EBE8852065BE7</vt:lpwstr>
  </property>
</Properties>
</file>